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udget Overview" r:id="rId3" sheetId="1"/>
  </sheets>
</workbook>
</file>

<file path=xl/sharedStrings.xml><?xml version="1.0" encoding="utf-8"?>
<sst xmlns="http://schemas.openxmlformats.org/spreadsheetml/2006/main" count="127" uniqueCount="127">
  <si>
    <t>May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</si>
  <si>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</si>
  <si>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</si>
  <si>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</si>
  <si>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</si>
  <si>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</si>
  <si>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</si>
  <si>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</si>
  <si>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</si>
  <si>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</si>
  <si>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</si>
  <si>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>Apr. 2023</t>
  </si>
  <si>
    <t>Total</t>
  </si>
  <si>
    <t>Income</t>
  </si>
  <si>
    <t xml:space="preserve">   4000 Student Levies</t>
  </si>
  <si>
    <t xml:space="preserve">      4010 Membership Fee</t>
  </si>
  <si>
    <t xml:space="preserve">      4012 Peer Support Group Fee</t>
  </si>
  <si>
    <t xml:space="preserve">   Total 4000 Student Levies</t>
  </si>
  <si>
    <t xml:space="preserve">   4015 Training Income</t>
  </si>
  <si>
    <t xml:space="preserve">   4070 Food Bank Levy</t>
  </si>
  <si>
    <t xml:space="preserve">   4075 Donations received</t>
  </si>
  <si>
    <t xml:space="preserve">   4076 Semi-formal revenue</t>
  </si>
  <si>
    <t xml:space="preserve">   4080 Other Types of Income</t>
  </si>
  <si>
    <t xml:space="preserve">   4100 Grants and Bursaries</t>
  </si>
  <si>
    <t xml:space="preserve">   4200 Investments</t>
  </si>
  <si>
    <t xml:space="preserve">      4201 Interest-Savings, Short-term CD</t>
  </si>
  <si>
    <t xml:space="preserve">      4202 Bank interest earned</t>
  </si>
  <si>
    <t xml:space="preserve">   Total 4200 Investments</t>
  </si>
  <si>
    <t xml:space="preserve">   4500 Rack and Shelf</t>
  </si>
  <si>
    <t xml:space="preserve">      4510 Merchandise Income</t>
  </si>
  <si>
    <t xml:space="preserve">      4520 Used Book Income</t>
  </si>
  <si>
    <t xml:space="preserve">      4530 Locker Sales</t>
  </si>
  <si>
    <t xml:space="preserve">   Total 4500 Rack and Shelf</t>
  </si>
  <si>
    <t xml:space="preserve">   4570 TCSA fees</t>
  </si>
  <si>
    <t>Total Income</t>
  </si>
  <si>
    <t>Cost of Goods Sold</t>
  </si>
  <si>
    <t xml:space="preserve">   4810 Rack and Shelf  Merchandise Cost of Sales</t>
  </si>
  <si>
    <t>Total Cost of Goods Sold</t>
  </si>
  <si>
    <t>Gross Profit</t>
  </si>
  <si>
    <t>Expenses</t>
  </si>
  <si>
    <t xml:space="preserve">   5000 Office Operation Expenses</t>
  </si>
  <si>
    <t xml:space="preserve">      5001 Office Supplies/Software</t>
  </si>
  <si>
    <t xml:space="preserve">      5002 Equipment/Furniture</t>
  </si>
  <si>
    <t xml:space="preserve">      5003 Postage, Mailing Service</t>
  </si>
  <si>
    <t xml:space="preserve">      5004 Printing and Copying</t>
  </si>
  <si>
    <t xml:space="preserve">      5005 Office Tech</t>
  </si>
  <si>
    <t xml:space="preserve">      5006 Phone Services</t>
  </si>
  <si>
    <t xml:space="preserve">   Total 5000 Office Operation Expenses</t>
  </si>
  <si>
    <t xml:space="preserve">   5010 Payroll Expenses</t>
  </si>
  <si>
    <t xml:space="preserve">      Taxes</t>
  </si>
  <si>
    <t xml:space="preserve">      Wages</t>
  </si>
  <si>
    <t xml:space="preserve">   Total 5010 Payroll Expenses</t>
  </si>
  <si>
    <t xml:space="preserve">   5020 Awards and Grants</t>
  </si>
  <si>
    <t xml:space="preserve">      5021 Cash Awards and Grants</t>
  </si>
  <si>
    <t xml:space="preserve">   Total 5020 Awards and Grants</t>
  </si>
  <si>
    <t xml:space="preserve">   5030 Memberships and Dues</t>
  </si>
  <si>
    <t xml:space="preserve">      5031 OUSA</t>
  </si>
  <si>
    <t xml:space="preserve">   Total 5030 Memberships and Dues</t>
  </si>
  <si>
    <t xml:space="preserve">   5040 Professional Fees and Services</t>
  </si>
  <si>
    <t xml:space="preserve">      5041 Accounting Fees</t>
  </si>
  <si>
    <t xml:space="preserve">      5043 Insurance - Liability, D and O</t>
  </si>
  <si>
    <t xml:space="preserve">      5044 Annual Audit/Other</t>
  </si>
  <si>
    <t xml:space="preserve">      5045 Legal Fees</t>
  </si>
  <si>
    <t xml:space="preserve">      5046 Bank service charges</t>
  </si>
  <si>
    <t xml:space="preserve">      5047 Website Hosting Fees</t>
  </si>
  <si>
    <t xml:space="preserve">   Total 5040 Professional Fees and Services</t>
  </si>
  <si>
    <t xml:space="preserve">   5050 Conference and Meeting Expenses</t>
  </si>
  <si>
    <t xml:space="preserve">      5051 Conference Fees</t>
  </si>
  <si>
    <t xml:space="preserve">      5052 Meeting Meals</t>
  </si>
  <si>
    <t xml:space="preserve">      5053 Non-Self Transportation Methods</t>
  </si>
  <si>
    <t xml:space="preserve">      5054 Hotel</t>
  </si>
  <si>
    <t xml:space="preserve">      5055 Conference Meals</t>
  </si>
  <si>
    <t xml:space="preserve">      5056 Mileage</t>
  </si>
  <si>
    <t xml:space="preserve">      5057 Parking</t>
  </si>
  <si>
    <t xml:space="preserve">      5058 Toll Road Charges</t>
  </si>
  <si>
    <t xml:space="preserve">      5059 Board Meeting Supplies</t>
  </si>
  <si>
    <t xml:space="preserve">   Total 5050 Conference and Meeting Expenses</t>
  </si>
  <si>
    <t xml:space="preserve">   5060 Board Apparel</t>
  </si>
  <si>
    <t xml:space="preserve">   5070 Elections</t>
  </si>
  <si>
    <t xml:space="preserve">   5080 Special Projects</t>
  </si>
  <si>
    <t xml:space="preserve">   5091 Food bank</t>
  </si>
  <si>
    <t xml:space="preserve">   5100 Events</t>
  </si>
  <si>
    <t xml:space="preserve">      5101 Small Events</t>
  </si>
  <si>
    <t xml:space="preserve">      5102 Graduation Dinner</t>
  </si>
  <si>
    <t xml:space="preserve">      5103 Semi - Formal</t>
  </si>
  <si>
    <t xml:space="preserve">      5104 Orientation</t>
  </si>
  <si>
    <t xml:space="preserve">      5106 Other Events</t>
  </si>
  <si>
    <t xml:space="preserve">   Total 5100 Events</t>
  </si>
  <si>
    <t xml:space="preserve">   5300 Clubs</t>
  </si>
  <si>
    <t xml:space="preserve">   5420 Training and Development</t>
  </si>
  <si>
    <t xml:space="preserve">      5421 Teambuilding</t>
  </si>
  <si>
    <t xml:space="preserve">   Total 5420 Training and Development</t>
  </si>
  <si>
    <t xml:space="preserve">   5423 ASIST/NVCI</t>
  </si>
  <si>
    <t xml:space="preserve">   5424 Staff Appreciation</t>
  </si>
  <si>
    <t xml:space="preserve">   5448 Books/Subscriptions</t>
  </si>
  <si>
    <t xml:space="preserve">   5500 Awareness Campaigns</t>
  </si>
  <si>
    <t xml:space="preserve">      5501 TDSA C.A.R.E.S</t>
  </si>
  <si>
    <t xml:space="preserve">      5502 TDSA Committees</t>
  </si>
  <si>
    <t xml:space="preserve">      5751 Hygiene Products</t>
  </si>
  <si>
    <t xml:space="preserve">      5752 Emergency Bursary</t>
  </si>
  <si>
    <t xml:space="preserve">      5753 Non-Medical Trans Health Bursary</t>
  </si>
  <si>
    <t xml:space="preserve">      5754 Hygiene Bursary</t>
  </si>
  <si>
    <t xml:space="preserve">   Total 5500 Awareness Campaigns</t>
  </si>
  <si>
    <t xml:space="preserve">   5700 Rack and Shelf Merch Expenses</t>
  </si>
  <si>
    <t xml:space="preserve">      5701 Used Book Payout/Reimbursement</t>
  </si>
  <si>
    <t xml:space="preserve">      5704 Locker Deposit Reimbursement</t>
  </si>
  <si>
    <t xml:space="preserve">   Total 5700 Rack and Shelf Merch Expenses</t>
  </si>
  <si>
    <t xml:space="preserve">   5710 Moneris account fees</t>
  </si>
  <si>
    <t xml:space="preserve">   5740 Rack and Shelf Services Expense</t>
  </si>
  <si>
    <t xml:space="preserve">      5741 Bank Service Charges</t>
  </si>
  <si>
    <t xml:space="preserve">      5742 Webpage/Email/Social Media</t>
  </si>
  <si>
    <t xml:space="preserve">   Total 5740 Rack and Shelf Services Expense</t>
  </si>
  <si>
    <t xml:space="preserve">   5750 Rack and Shelf Insurance</t>
  </si>
  <si>
    <t xml:space="preserve">   5755 Annual General Meeting</t>
  </si>
  <si>
    <t xml:space="preserve">   5800 Marketing Expenses</t>
  </si>
  <si>
    <t xml:space="preserve">      5801 Print Materials</t>
  </si>
  <si>
    <t xml:space="preserve">      5802 Advertising</t>
  </si>
  <si>
    <t xml:space="preserve">      5803 Giveaways &amp; Prizes</t>
  </si>
  <si>
    <t xml:space="preserve">   Total 5800 Marketing Expenses</t>
  </si>
  <si>
    <t xml:space="preserve">   5900 Amortization Expense</t>
  </si>
  <si>
    <t>Total Expenses</t>
  </si>
  <si>
    <t>Net Operating Income</t>
  </si>
  <si>
    <t>Net Income</t>
  </si>
  <si>
    <t>Wednesday, May 18, 2022 09:08:25 a.m. GMT-7 - Accrual Basis</t>
  </si>
  <si>
    <t>Trent Durham Student Association</t>
  </si>
  <si>
    <t xml:space="preserve">Budget Overview: Budget 22/23 - FY23 P&amp;L </t>
  </si>
  <si>
    <t>May 2022 - April 2023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</si>
</sst>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19"/>
  <sheetViews>
    <sheetView workbookViewId="0" tabSelected="true"/>
  </sheetViews>
  <sheetFormatPr defaultRowHeight="15.0"/>
  <cols>
    <col min="1" max="1" width="42.96875" customWidth="true"/>
    <col min="2" max="2" width="11.171875" customWidth="true"/>
    <col min="3" max="3" width="11.171875" customWidth="true"/>
    <col min="4" max="4" width="11.171875" customWidth="true"/>
    <col min="5" max="5" width="11.171875" customWidth="true"/>
    <col min="6" max="6" width="11.171875" customWidth="true"/>
    <col min="7" max="7" width="10.3125" customWidth="true"/>
    <col min="8" max="8" width="11.171875" customWidth="true"/>
    <col min="9" max="9" width="11.171875" customWidth="true"/>
    <col min="10" max="10" width="11.171875" customWidth="true"/>
    <col min="11" max="11" width="11.171875" customWidth="true"/>
    <col min="12" max="12" width="11.171875" customWidth="true"/>
    <col min="13" max="13" width="10.3125" customWidth="true"/>
    <col min="14" max="14" width="10.3125" customWidth="true"/>
  </cols>
  <sheetData>
    <row r="1">
      <c r="A1" s="9" t="s">
        <v>124</v>
      </c>
      <c r="B1"/>
      <c r="C1"/>
      <c r="D1"/>
      <c r="E1"/>
      <c r="F1"/>
      <c r="G1"/>
      <c r="H1"/>
      <c r="I1"/>
      <c r="J1"/>
      <c r="K1"/>
      <c r="L1"/>
      <c r="M1"/>
      <c r="N1"/>
    </row>
    <row r="2">
      <c r="A2" s="9" t="s">
        <v>125</v>
      </c>
      <c r="B2"/>
      <c r="C2"/>
      <c r="D2"/>
      <c r="E2"/>
      <c r="F2"/>
      <c r="G2"/>
      <c r="H2"/>
      <c r="I2"/>
      <c r="J2"/>
      <c r="K2"/>
      <c r="L2"/>
      <c r="M2"/>
      <c r="N2"/>
    </row>
    <row r="3">
      <c r="A3" s="10" t="s">
        <v>126</v>
      </c>
      <c r="B3"/>
      <c r="C3"/>
      <c r="D3"/>
      <c r="E3"/>
      <c r="F3"/>
      <c r="G3"/>
      <c r="H3"/>
      <c r="I3"/>
      <c r="J3"/>
      <c r="K3"/>
      <c r="L3"/>
      <c r="M3"/>
      <c r="N3"/>
    </row>
    <row r="5">
      <c r="A5" s="1"/>
      <c r="B5" t="s" s="2">
        <v>0</v>
      </c>
      <c r="C5" t="s" s="2">
        <v>1</v>
      </c>
      <c r="D5" t="s" s="2">
        <v>2</v>
      </c>
      <c r="E5" t="s" s="2">
        <v>3</v>
      </c>
      <c r="F5" t="s" s="2">
        <v>4</v>
      </c>
      <c r="G5" t="s" s="2">
        <v>5</v>
      </c>
      <c r="H5" t="s" s="2">
        <v>6</v>
      </c>
      <c r="I5" t="s" s="2">
        <v>7</v>
      </c>
      <c r="J5" t="s" s="2">
        <v>8</v>
      </c>
      <c r="K5" t="s" s="2">
        <v>9</v>
      </c>
      <c r="L5" t="s" s="2">
        <v>10</v>
      </c>
      <c r="M5" t="s" s="2">
        <v>11</v>
      </c>
      <c r="N5" t="s" s="2">
        <v>12</v>
      </c>
    </row>
    <row r="6">
      <c r="A6" t="s" s="3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>
      <c r="A7" t="s" s="3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t="n" s="5">
        <f>(((((((((((B7)+(C7))+(D7))+(E7))+(F7))+(G7))+(H7))+(I7))+(J7))+(K7))+(L7))+(M7)</f>
        <v>0.0</v>
      </c>
    </row>
    <row r="8">
      <c r="A8" t="s" s="3">
        <v>15</v>
      </c>
      <c r="B8" t="n" s="5">
        <f>0.00</f>
        <v>0.0</v>
      </c>
      <c r="C8" t="n" s="5">
        <f>0.00</f>
        <v>0.0</v>
      </c>
      <c r="D8" t="n" s="5">
        <f>0.00</f>
        <v>0.0</v>
      </c>
      <c r="E8" t="n" s="5">
        <f>0.00</f>
        <v>0.0</v>
      </c>
      <c r="F8" t="n" s="5">
        <f>0.00</f>
        <v>0.0</v>
      </c>
      <c r="G8" t="n" s="5">
        <f>96339.00</f>
        <v>0.0</v>
      </c>
      <c r="H8" t="n" s="5">
        <f>0.00</f>
        <v>0.0</v>
      </c>
      <c r="I8" t="n" s="5">
        <f>0.00</f>
        <v>0.0</v>
      </c>
      <c r="J8" t="n" s="5">
        <f>0.00</f>
        <v>0.0</v>
      </c>
      <c r="K8" t="n" s="5">
        <f>0.00</f>
        <v>0.0</v>
      </c>
      <c r="L8" t="n" s="5">
        <f>0.00</f>
        <v>0.0</v>
      </c>
      <c r="M8" t="n" s="5">
        <f>64226.00</f>
        <v>0.0</v>
      </c>
      <c r="N8" t="n" s="5">
        <f>(((((((((((B8)+(C8))+(D8))+(E8))+(F8))+(G8))+(H8))+(I8))+(J8))+(K8))+(L8))+(M8)</f>
        <v>0.0</v>
      </c>
    </row>
    <row r="9">
      <c r="A9" t="s" s="3">
        <v>16</v>
      </c>
      <c r="B9" t="n" s="5">
        <f>0.00</f>
        <v>0.0</v>
      </c>
      <c r="C9" t="n" s="5">
        <f>0.00</f>
        <v>0.0</v>
      </c>
      <c r="D9" t="n" s="5">
        <f>0.00</f>
        <v>0.0</v>
      </c>
      <c r="E9" t="n" s="5">
        <f>0.00</f>
        <v>0.0</v>
      </c>
      <c r="F9" t="n" s="5">
        <f>0.00</f>
        <v>0.0</v>
      </c>
      <c r="G9" t="n" s="5">
        <f>84354.00</f>
        <v>0.0</v>
      </c>
      <c r="H9" t="n" s="5">
        <f>0.00</f>
        <v>0.0</v>
      </c>
      <c r="I9" t="n" s="5">
        <f>0.00</f>
        <v>0.0</v>
      </c>
      <c r="J9" t="n" s="5">
        <f>0.00</f>
        <v>0.0</v>
      </c>
      <c r="K9" t="n" s="5">
        <f>0.00</f>
        <v>0.0</v>
      </c>
      <c r="L9" t="n" s="5">
        <f>0.00</f>
        <v>0.0</v>
      </c>
      <c r="M9" t="n" s="5">
        <f>56236.00</f>
        <v>0.0</v>
      </c>
      <c r="N9" t="n" s="5">
        <f>(((((((((((B9)+(C9))+(D9))+(E9))+(F9))+(G9))+(H9))+(I9))+(J9))+(K9))+(L9))+(M9)</f>
        <v>0.0</v>
      </c>
    </row>
    <row r="10">
      <c r="A10" t="s" s="3">
        <v>17</v>
      </c>
      <c r="B10" t="n" s="6">
        <f>((B7)+(B8))+(B9)</f>
        <v>0.0</v>
      </c>
      <c r="C10" t="n" s="6">
        <f>((C7)+(C8))+(C9)</f>
        <v>0.0</v>
      </c>
      <c r="D10" t="n" s="6">
        <f>((D7)+(D8))+(D9)</f>
        <v>0.0</v>
      </c>
      <c r="E10" t="n" s="6">
        <f>((E7)+(E8))+(E9)</f>
        <v>0.0</v>
      </c>
      <c r="F10" t="n" s="6">
        <f>((F7)+(F8))+(F9)</f>
        <v>0.0</v>
      </c>
      <c r="G10" t="n" s="6">
        <f>((G7)+(G8))+(G9)</f>
        <v>0.0</v>
      </c>
      <c r="H10" t="n" s="6">
        <f>((H7)+(H8))+(H9)</f>
        <v>0.0</v>
      </c>
      <c r="I10" t="n" s="6">
        <f>((I7)+(I8))+(I9)</f>
        <v>0.0</v>
      </c>
      <c r="J10" t="n" s="6">
        <f>((J7)+(J8))+(J9)</f>
        <v>0.0</v>
      </c>
      <c r="K10" t="n" s="6">
        <f>((K7)+(K8))+(K9)</f>
        <v>0.0</v>
      </c>
      <c r="L10" t="n" s="6">
        <f>((L7)+(L8))+(L9)</f>
        <v>0.0</v>
      </c>
      <c r="M10" t="n" s="6">
        <f>((M7)+(M8))+(M9)</f>
        <v>0.0</v>
      </c>
      <c r="N10" t="n" s="6">
        <f>(((((((((((B10)+(C10))+(D10))+(E10))+(F10))+(G10))+(H10))+(I10))+(J10))+(K10))+(L10))+(M10)</f>
        <v>0.0</v>
      </c>
    </row>
    <row r="11">
      <c r="A11" t="s" s="3">
        <v>18</v>
      </c>
      <c r="B11" t="n" s="5">
        <f>0.00</f>
        <v>0.0</v>
      </c>
      <c r="C11" t="n" s="5">
        <f>0.00</f>
        <v>0.0</v>
      </c>
      <c r="D11" t="n" s="5">
        <f>0.00</f>
        <v>0.0</v>
      </c>
      <c r="E11" t="n" s="5">
        <f>0.00</f>
        <v>0.0</v>
      </c>
      <c r="F11" t="n" s="5">
        <f>0.00</f>
        <v>0.0</v>
      </c>
      <c r="G11" t="n" s="5">
        <f>1950.00</f>
        <v>0.0</v>
      </c>
      <c r="H11" t="n" s="5">
        <f>0.00</f>
        <v>0.0</v>
      </c>
      <c r="I11" t="n" s="5">
        <f>0.00</f>
        <v>0.0</v>
      </c>
      <c r="J11" t="n" s="5">
        <f>0.00</f>
        <v>0.0</v>
      </c>
      <c r="K11" t="n" s="5">
        <f>1950.00</f>
        <v>0.0</v>
      </c>
      <c r="L11" t="n" s="5">
        <f>0.00</f>
        <v>0.0</v>
      </c>
      <c r="M11" t="n" s="5">
        <f>0.00</f>
        <v>0.0</v>
      </c>
      <c r="N11" t="n" s="5">
        <f>(((((((((((B11)+(C11))+(D11))+(E11))+(F11))+(G11))+(H11))+(I11))+(J11))+(K11))+(L11))+(M11)</f>
        <v>0.0</v>
      </c>
    </row>
    <row r="12">
      <c r="A12" t="s" s="3">
        <v>19</v>
      </c>
      <c r="B12" t="n" s="5">
        <f>0.00</f>
        <v>0.0</v>
      </c>
      <c r="C12" t="n" s="5">
        <f>0.00</f>
        <v>0.0</v>
      </c>
      <c r="D12" t="n" s="5">
        <f>0.00</f>
        <v>0.0</v>
      </c>
      <c r="E12" t="n" s="5">
        <f>0.00</f>
        <v>0.0</v>
      </c>
      <c r="F12" t="n" s="5">
        <f>0.00</f>
        <v>0.0</v>
      </c>
      <c r="G12" t="n" s="5">
        <f>3723.00</f>
        <v>0.0</v>
      </c>
      <c r="H12" t="n" s="5">
        <f>0.00</f>
        <v>0.0</v>
      </c>
      <c r="I12" t="n" s="5">
        <f>0.00</f>
        <v>0.0</v>
      </c>
      <c r="J12" t="n" s="5">
        <f>0.00</f>
        <v>0.0</v>
      </c>
      <c r="K12" t="n" s="5">
        <f>0.00</f>
        <v>0.0</v>
      </c>
      <c r="L12" t="n" s="5">
        <f>0.00</f>
        <v>0.0</v>
      </c>
      <c r="M12" t="n" s="5">
        <f>2482.00</f>
        <v>0.0</v>
      </c>
      <c r="N12" t="n" s="5">
        <f>(((((((((((B12)+(C12))+(D12))+(E12))+(F12))+(G12))+(H12))+(I12))+(J12))+(K12))+(L12))+(M12)</f>
        <v>0.0</v>
      </c>
    </row>
    <row r="13">
      <c r="A13" t="s" s="3">
        <v>20</v>
      </c>
      <c r="B13" t="n" s="5">
        <f>0.00</f>
        <v>0.0</v>
      </c>
      <c r="C13" t="n" s="5">
        <f>0.00</f>
        <v>0.0</v>
      </c>
      <c r="D13" t="n" s="5">
        <f>0.00</f>
        <v>0.0</v>
      </c>
      <c r="E13" t="n" s="5">
        <f>0.00</f>
        <v>0.0</v>
      </c>
      <c r="F13" t="n" s="5">
        <f>0.00</f>
        <v>0.0</v>
      </c>
      <c r="G13" t="n" s="5">
        <f>333.00</f>
        <v>0.0</v>
      </c>
      <c r="H13" t="n" s="5">
        <f>0.00</f>
        <v>0.0</v>
      </c>
      <c r="I13" t="n" s="5">
        <f>0.00</f>
        <v>0.0</v>
      </c>
      <c r="J13" t="n" s="5">
        <f>333.00</f>
        <v>0.0</v>
      </c>
      <c r="K13" t="n" s="5">
        <f>0.00</f>
        <v>0.0</v>
      </c>
      <c r="L13" t="n" s="5">
        <f>334.00</f>
        <v>0.0</v>
      </c>
      <c r="M13" t="n" s="5">
        <f>0.00</f>
        <v>0.0</v>
      </c>
      <c r="N13" t="n" s="5">
        <f>(((((((((((B13)+(C13))+(D13))+(E13))+(F13))+(G13))+(H13))+(I13))+(J13))+(K13))+(L13))+(M13)</f>
        <v>0.0</v>
      </c>
    </row>
    <row r="14">
      <c r="A14" t="s" s="3">
        <v>21</v>
      </c>
      <c r="B14" t="n" s="5">
        <f>0.00</f>
        <v>0.0</v>
      </c>
      <c r="C14" t="n" s="5">
        <f>0.00</f>
        <v>0.0</v>
      </c>
      <c r="D14" t="n" s="5">
        <f>0.00</f>
        <v>0.0</v>
      </c>
      <c r="E14" t="n" s="5">
        <f>0.00</f>
        <v>0.0</v>
      </c>
      <c r="F14" t="n" s="5">
        <f>0.00</f>
        <v>0.0</v>
      </c>
      <c r="G14" t="n" s="5">
        <f>0.00</f>
        <v>0.0</v>
      </c>
      <c r="H14" t="n" s="5">
        <f>0.00</f>
        <v>0.0</v>
      </c>
      <c r="I14" t="n" s="5">
        <f>0.00</f>
        <v>0.0</v>
      </c>
      <c r="J14" t="n" s="5">
        <f>0.00</f>
        <v>0.0</v>
      </c>
      <c r="K14" t="n" s="5">
        <f>600.00</f>
        <v>0.0</v>
      </c>
      <c r="L14" t="n" s="5">
        <f>600.00</f>
        <v>0.0</v>
      </c>
      <c r="M14" t="n" s="5">
        <f>0.00</f>
        <v>0.0</v>
      </c>
      <c r="N14" t="n" s="5">
        <f>(((((((((((B14)+(C14))+(D14))+(E14))+(F14))+(G14))+(H14))+(I14))+(J14))+(K14))+(L14))+(M14)</f>
        <v>0.0</v>
      </c>
    </row>
    <row r="15">
      <c r="A15" t="s" s="3">
        <v>22</v>
      </c>
      <c r="B15" t="n" s="5">
        <f>0.00</f>
        <v>0.0</v>
      </c>
      <c r="C15" t="n" s="5">
        <f>0.00</f>
        <v>0.0</v>
      </c>
      <c r="D15" t="n" s="5">
        <f>0.00</f>
        <v>0.0</v>
      </c>
      <c r="E15" t="n" s="5">
        <f>0.00</f>
        <v>0.0</v>
      </c>
      <c r="F15" t="n" s="5">
        <f>0.00</f>
        <v>0.0</v>
      </c>
      <c r="G15" t="n" s="5">
        <f>500.00</f>
        <v>0.0</v>
      </c>
      <c r="H15" t="n" s="5">
        <f>0.00</f>
        <v>0.0</v>
      </c>
      <c r="I15" t="n" s="5">
        <f>0.00</f>
        <v>0.0</v>
      </c>
      <c r="J15" t="n" s="5">
        <f>0.00</f>
        <v>0.0</v>
      </c>
      <c r="K15" t="n" s="5">
        <f>0.00</f>
        <v>0.0</v>
      </c>
      <c r="L15" t="n" s="5">
        <f>0.00</f>
        <v>0.0</v>
      </c>
      <c r="M15" t="n" s="5">
        <f>500.00</f>
        <v>0.0</v>
      </c>
      <c r="N15" t="n" s="5">
        <f>(((((((((((B15)+(C15))+(D15))+(E15))+(F15))+(G15))+(H15))+(I15))+(J15))+(K15))+(L15))+(M15)</f>
        <v>0.0</v>
      </c>
    </row>
    <row r="16">
      <c r="A16" t="s" s="3">
        <v>23</v>
      </c>
      <c r="B16" t="n" s="5">
        <f>0.00</f>
        <v>0.0</v>
      </c>
      <c r="C16" t="n" s="5">
        <f>0.00</f>
        <v>0.0</v>
      </c>
      <c r="D16" t="n" s="5">
        <f>0.00</f>
        <v>0.0</v>
      </c>
      <c r="E16" t="n" s="5">
        <f>0.00</f>
        <v>0.0</v>
      </c>
      <c r="F16" t="n" s="5">
        <f>0.00</f>
        <v>0.0</v>
      </c>
      <c r="G16" t="n" s="5">
        <f>0.00</f>
        <v>0.0</v>
      </c>
      <c r="H16" t="n" s="5">
        <f>0.00</f>
        <v>0.0</v>
      </c>
      <c r="I16" t="n" s="5">
        <f>5000.00</f>
        <v>0.0</v>
      </c>
      <c r="J16" t="n" s="5">
        <f>0.00</f>
        <v>0.0</v>
      </c>
      <c r="K16" t="n" s="5">
        <f>0.00</f>
        <v>0.0</v>
      </c>
      <c r="L16" t="n" s="5">
        <f>0.00</f>
        <v>0.0</v>
      </c>
      <c r="M16" t="n" s="5">
        <f>5000.00</f>
        <v>0.0</v>
      </c>
      <c r="N16" t="n" s="5">
        <f>(((((((((((B16)+(C16))+(D16))+(E16))+(F16))+(G16))+(H16))+(I16))+(J16))+(K16))+(L16))+(M16)</f>
        <v>0.0</v>
      </c>
    </row>
    <row r="17">
      <c r="A17" t="s" s="3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t="n" s="5">
        <f>(((((((((((B17)+(C17))+(D17))+(E17))+(F17))+(G17))+(H17))+(I17))+(J17))+(K17))+(L17))+(M17)</f>
        <v>0.0</v>
      </c>
    </row>
    <row r="18">
      <c r="A18" t="s" s="3">
        <v>25</v>
      </c>
      <c r="B18" t="n" s="5">
        <f>12.50</f>
        <v>0.0</v>
      </c>
      <c r="C18" t="n" s="5">
        <f>12.50</f>
        <v>0.0</v>
      </c>
      <c r="D18" t="n" s="5">
        <f>12.50</f>
        <v>0.0</v>
      </c>
      <c r="E18" t="n" s="5">
        <f>12.50</f>
        <v>0.0</v>
      </c>
      <c r="F18" t="n" s="5">
        <f>12.50</f>
        <v>0.0</v>
      </c>
      <c r="G18" t="n" s="5">
        <f>12.50</f>
        <v>0.0</v>
      </c>
      <c r="H18" t="n" s="5">
        <f>12.50</f>
        <v>0.0</v>
      </c>
      <c r="I18" t="n" s="5">
        <f>12.50</f>
        <v>0.0</v>
      </c>
      <c r="J18" t="n" s="5">
        <f>12.50</f>
        <v>0.0</v>
      </c>
      <c r="K18" t="n" s="5">
        <f>12.50</f>
        <v>0.0</v>
      </c>
      <c r="L18" t="n" s="5">
        <f>12.50</f>
        <v>0.0</v>
      </c>
      <c r="M18" t="n" s="5">
        <f>12.50</f>
        <v>0.0</v>
      </c>
      <c r="N18" t="n" s="5">
        <f>(((((((((((B18)+(C18))+(D18))+(E18))+(F18))+(G18))+(H18))+(I18))+(J18))+(K18))+(L18))+(M18)</f>
        <v>0.0</v>
      </c>
    </row>
    <row r="19">
      <c r="A19" t="s" s="3">
        <v>26</v>
      </c>
      <c r="B19" t="n" s="5">
        <f>20.83</f>
        <v>0.0</v>
      </c>
      <c r="C19" t="n" s="5">
        <f>20.83</f>
        <v>0.0</v>
      </c>
      <c r="D19" t="n" s="5">
        <f>20.83</f>
        <v>0.0</v>
      </c>
      <c r="E19" t="n" s="5">
        <f>20.83</f>
        <v>0.0</v>
      </c>
      <c r="F19" t="n" s="5">
        <f>20.83</f>
        <v>0.0</v>
      </c>
      <c r="G19" t="n" s="5">
        <f>20.83</f>
        <v>0.0</v>
      </c>
      <c r="H19" t="n" s="5">
        <f>20.83</f>
        <v>0.0</v>
      </c>
      <c r="I19" t="n" s="5">
        <f>20.83</f>
        <v>0.0</v>
      </c>
      <c r="J19" t="n" s="5">
        <f>20.83</f>
        <v>0.0</v>
      </c>
      <c r="K19" t="n" s="5">
        <f>20.83</f>
        <v>0.0</v>
      </c>
      <c r="L19" t="n" s="5">
        <f>20.83</f>
        <v>0.0</v>
      </c>
      <c r="M19" t="n" s="5">
        <f>20.87</f>
        <v>0.0</v>
      </c>
      <c r="N19" t="n" s="5">
        <f>(((((((((((B19)+(C19))+(D19))+(E19))+(F19))+(G19))+(H19))+(I19))+(J19))+(K19))+(L19))+(M19)</f>
        <v>0.0</v>
      </c>
    </row>
    <row r="20">
      <c r="A20" t="s" s="3">
        <v>27</v>
      </c>
      <c r="B20" t="n" s="6">
        <f>((B17)+(B18))+(B19)</f>
        <v>0.0</v>
      </c>
      <c r="C20" t="n" s="6">
        <f>((C17)+(C18))+(C19)</f>
        <v>0.0</v>
      </c>
      <c r="D20" t="n" s="6">
        <f>((D17)+(D18))+(D19)</f>
        <v>0.0</v>
      </c>
      <c r="E20" t="n" s="6">
        <f>((E17)+(E18))+(E19)</f>
        <v>0.0</v>
      </c>
      <c r="F20" t="n" s="6">
        <f>((F17)+(F18))+(F19)</f>
        <v>0.0</v>
      </c>
      <c r="G20" t="n" s="6">
        <f>((G17)+(G18))+(G19)</f>
        <v>0.0</v>
      </c>
      <c r="H20" t="n" s="6">
        <f>((H17)+(H18))+(H19)</f>
        <v>0.0</v>
      </c>
      <c r="I20" t="n" s="6">
        <f>((I17)+(I18))+(I19)</f>
        <v>0.0</v>
      </c>
      <c r="J20" t="n" s="6">
        <f>((J17)+(J18))+(J19)</f>
        <v>0.0</v>
      </c>
      <c r="K20" t="n" s="6">
        <f>((K17)+(K18))+(K19)</f>
        <v>0.0</v>
      </c>
      <c r="L20" t="n" s="6">
        <f>((L17)+(L18))+(L19)</f>
        <v>0.0</v>
      </c>
      <c r="M20" t="n" s="6">
        <f>((M17)+(M18))+(M19)</f>
        <v>0.0</v>
      </c>
      <c r="N20" t="n" s="6">
        <f>(((((((((((B20)+(C20))+(D20))+(E20))+(F20))+(G20))+(H20))+(I20))+(J20))+(K20))+(L20))+(M20)</f>
        <v>0.0</v>
      </c>
    </row>
    <row r="21">
      <c r="A21" t="s" s="3">
        <v>28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t="n" s="5">
        <f>(((((((((((B21)+(C21))+(D21))+(E21))+(F21))+(G21))+(H21))+(I21))+(J21))+(K21))+(L21))+(M21)</f>
        <v>0.0</v>
      </c>
    </row>
    <row r="22">
      <c r="A22" t="s" s="3">
        <v>29</v>
      </c>
      <c r="B22" t="n" s="5">
        <f>583.33</f>
        <v>0.0</v>
      </c>
      <c r="C22" t="n" s="5">
        <f>583.33</f>
        <v>0.0</v>
      </c>
      <c r="D22" t="n" s="5">
        <f>583.33</f>
        <v>0.0</v>
      </c>
      <c r="E22" t="n" s="5">
        <f>583.33</f>
        <v>0.0</v>
      </c>
      <c r="F22" t="n" s="5">
        <f>583.33</f>
        <v>0.0</v>
      </c>
      <c r="G22" t="n" s="5">
        <f>583.33</f>
        <v>0.0</v>
      </c>
      <c r="H22" t="n" s="5">
        <f>583.33</f>
        <v>0.0</v>
      </c>
      <c r="I22" t="n" s="5">
        <f>583.33</f>
        <v>0.0</v>
      </c>
      <c r="J22" t="n" s="5">
        <f>583.33</f>
        <v>0.0</v>
      </c>
      <c r="K22" t="n" s="5">
        <f>583.33</f>
        <v>0.0</v>
      </c>
      <c r="L22" t="n" s="5">
        <f>583.33</f>
        <v>0.0</v>
      </c>
      <c r="M22" t="n" s="5">
        <f>583.37</f>
        <v>0.0</v>
      </c>
      <c r="N22" t="n" s="5">
        <f>(((((((((((B22)+(C22))+(D22))+(E22))+(F22))+(G22))+(H22))+(I22))+(J22))+(K22))+(L22))+(M22)</f>
        <v>0.0</v>
      </c>
    </row>
    <row r="23">
      <c r="A23" t="s" s="3">
        <v>30</v>
      </c>
      <c r="B23" t="n" s="5">
        <f>0.00</f>
        <v>0.0</v>
      </c>
      <c r="C23" t="n" s="5">
        <f>0.00</f>
        <v>0.0</v>
      </c>
      <c r="D23" t="n" s="5">
        <f>0.00</f>
        <v>0.0</v>
      </c>
      <c r="E23" t="n" s="5">
        <f>222.22</f>
        <v>0.0</v>
      </c>
      <c r="F23" t="n" s="5">
        <f>222.22</f>
        <v>0.0</v>
      </c>
      <c r="G23" t="n" s="5">
        <f>222.22</f>
        <v>0.0</v>
      </c>
      <c r="H23" t="n" s="5">
        <f>222.22</f>
        <v>0.0</v>
      </c>
      <c r="I23" t="n" s="5">
        <f>222.22</f>
        <v>0.0</v>
      </c>
      <c r="J23" t="n" s="5">
        <f>222.22</f>
        <v>0.0</v>
      </c>
      <c r="K23" t="n" s="5">
        <f>222.22</f>
        <v>0.0</v>
      </c>
      <c r="L23" t="n" s="5">
        <f>222.22</f>
        <v>0.0</v>
      </c>
      <c r="M23" t="n" s="5">
        <f>222.24</f>
        <v>0.0</v>
      </c>
      <c r="N23" t="n" s="5">
        <f>(((((((((((B23)+(C23))+(D23))+(E23))+(F23))+(G23))+(H23))+(I23))+(J23))+(K23))+(L23))+(M23)</f>
        <v>0.0</v>
      </c>
    </row>
    <row r="24">
      <c r="A24" t="s" s="3">
        <v>31</v>
      </c>
      <c r="B24" t="n" s="5">
        <f>37.50</f>
        <v>0.0</v>
      </c>
      <c r="C24" t="n" s="5">
        <f>37.50</f>
        <v>0.0</v>
      </c>
      <c r="D24" t="n" s="5">
        <f>37.50</f>
        <v>0.0</v>
      </c>
      <c r="E24" t="n" s="5">
        <f>37.50</f>
        <v>0.0</v>
      </c>
      <c r="F24" t="n" s="5">
        <f>37.50</f>
        <v>0.0</v>
      </c>
      <c r="G24" t="n" s="5">
        <f>37.50</f>
        <v>0.0</v>
      </c>
      <c r="H24" t="n" s="5">
        <f>37.50</f>
        <v>0.0</v>
      </c>
      <c r="I24" t="n" s="5">
        <f>37.50</f>
        <v>0.0</v>
      </c>
      <c r="J24" t="n" s="5">
        <f>37.50</f>
        <v>0.0</v>
      </c>
      <c r="K24" t="n" s="5">
        <f>37.50</f>
        <v>0.0</v>
      </c>
      <c r="L24" t="n" s="5">
        <f>37.50</f>
        <v>0.0</v>
      </c>
      <c r="M24" t="n" s="5">
        <f>37.50</f>
        <v>0.0</v>
      </c>
      <c r="N24" t="n" s="5">
        <f>(((((((((((B24)+(C24))+(D24))+(E24))+(F24))+(G24))+(H24))+(I24))+(J24))+(K24))+(L24))+(M24)</f>
        <v>0.0</v>
      </c>
    </row>
    <row r="25">
      <c r="A25" t="s" s="3">
        <v>32</v>
      </c>
      <c r="B25" t="n" s="6">
        <f>(((B21)+(B22))+(B23))+(B24)</f>
        <v>0.0</v>
      </c>
      <c r="C25" t="n" s="6">
        <f>(((C21)+(C22))+(C23))+(C24)</f>
        <v>0.0</v>
      </c>
      <c r="D25" t="n" s="6">
        <f>(((D21)+(D22))+(D23))+(D24)</f>
        <v>0.0</v>
      </c>
      <c r="E25" t="n" s="6">
        <f>(((E21)+(E22))+(E23))+(E24)</f>
        <v>0.0</v>
      </c>
      <c r="F25" t="n" s="6">
        <f>(((F21)+(F22))+(F23))+(F24)</f>
        <v>0.0</v>
      </c>
      <c r="G25" t="n" s="6">
        <f>(((G21)+(G22))+(G23))+(G24)</f>
        <v>0.0</v>
      </c>
      <c r="H25" t="n" s="6">
        <f>(((H21)+(H22))+(H23))+(H24)</f>
        <v>0.0</v>
      </c>
      <c r="I25" t="n" s="6">
        <f>(((I21)+(I22))+(I23))+(I24)</f>
        <v>0.0</v>
      </c>
      <c r="J25" t="n" s="6">
        <f>(((J21)+(J22))+(J23))+(J24)</f>
        <v>0.0</v>
      </c>
      <c r="K25" t="n" s="6">
        <f>(((K21)+(K22))+(K23))+(K24)</f>
        <v>0.0</v>
      </c>
      <c r="L25" t="n" s="6">
        <f>(((L21)+(L22))+(L23))+(L24)</f>
        <v>0.0</v>
      </c>
      <c r="M25" t="n" s="6">
        <f>(((M21)+(M22))+(M23))+(M24)</f>
        <v>0.0</v>
      </c>
      <c r="N25" t="n" s="6">
        <f>(((((((((((B25)+(C25))+(D25))+(E25))+(F25))+(G25))+(H25))+(I25))+(J25))+(K25))+(L25))+(M25)</f>
        <v>0.0</v>
      </c>
    </row>
    <row r="26">
      <c r="A26" t="s" s="3">
        <v>33</v>
      </c>
      <c r="B26" t="n" s="5">
        <f>0.00</f>
        <v>0.0</v>
      </c>
      <c r="C26" t="n" s="5">
        <f>0.00</f>
        <v>0.0</v>
      </c>
      <c r="D26" t="n" s="5">
        <f>0.00</f>
        <v>0.0</v>
      </c>
      <c r="E26" t="n" s="5">
        <f>0.00</f>
        <v>0.0</v>
      </c>
      <c r="F26" t="n" s="5">
        <f>0.00</f>
        <v>0.0</v>
      </c>
      <c r="G26" t="n" s="5">
        <f>0.00</f>
        <v>0.0</v>
      </c>
      <c r="H26" t="n" s="5">
        <f>0.00</f>
        <v>0.0</v>
      </c>
      <c r="I26" t="n" s="5">
        <f>0.00</f>
        <v>0.0</v>
      </c>
      <c r="J26" t="n" s="5">
        <f>0.00</f>
        <v>0.0</v>
      </c>
      <c r="K26" t="n" s="5">
        <f>5500.00</f>
        <v>0.0</v>
      </c>
      <c r="L26" t="n" s="5">
        <f>0.00</f>
        <v>0.0</v>
      </c>
      <c r="M26" t="n" s="5">
        <f>0.00</f>
        <v>0.0</v>
      </c>
      <c r="N26" t="n" s="5">
        <f>(((((((((((B26)+(C26))+(D26))+(E26))+(F26))+(G26))+(H26))+(I26))+(J26))+(K26))+(L26))+(M26)</f>
        <v>0.0</v>
      </c>
    </row>
    <row r="27">
      <c r="A27" t="s" s="3">
        <v>34</v>
      </c>
      <c r="B27" t="n" s="6">
        <f>(((((((((B10)+(B11))+(B12))+(B13))+(B14))+(B15))+(B16))+(B20))+(B25))+(B26)</f>
        <v>0.0</v>
      </c>
      <c r="C27" t="n" s="6">
        <f>(((((((((C10)+(C11))+(C12))+(C13))+(C14))+(C15))+(C16))+(C20))+(C25))+(C26)</f>
        <v>0.0</v>
      </c>
      <c r="D27" t="n" s="6">
        <f>(((((((((D10)+(D11))+(D12))+(D13))+(D14))+(D15))+(D16))+(D20))+(D25))+(D26)</f>
        <v>0.0</v>
      </c>
      <c r="E27" t="n" s="6">
        <f>(((((((((E10)+(E11))+(E12))+(E13))+(E14))+(E15))+(E16))+(E20))+(E25))+(E26)</f>
        <v>0.0</v>
      </c>
      <c r="F27" t="n" s="6">
        <f>(((((((((F10)+(F11))+(F12))+(F13))+(F14))+(F15))+(F16))+(F20))+(F25))+(F26)</f>
        <v>0.0</v>
      </c>
      <c r="G27" t="n" s="6">
        <f>(((((((((G10)+(G11))+(G12))+(G13))+(G14))+(G15))+(G16))+(G20))+(G25))+(G26)</f>
        <v>0.0</v>
      </c>
      <c r="H27" t="n" s="6">
        <f>(((((((((H10)+(H11))+(H12))+(H13))+(H14))+(H15))+(H16))+(H20))+(H25))+(H26)</f>
        <v>0.0</v>
      </c>
      <c r="I27" t="n" s="6">
        <f>(((((((((I10)+(I11))+(I12))+(I13))+(I14))+(I15))+(I16))+(I20))+(I25))+(I26)</f>
        <v>0.0</v>
      </c>
      <c r="J27" t="n" s="6">
        <f>(((((((((J10)+(J11))+(J12))+(J13))+(J14))+(J15))+(J16))+(J20))+(J25))+(J26)</f>
        <v>0.0</v>
      </c>
      <c r="K27" t="n" s="6">
        <f>(((((((((K10)+(K11))+(K12))+(K13))+(K14))+(K15))+(K16))+(K20))+(K25))+(K26)</f>
        <v>0.0</v>
      </c>
      <c r="L27" t="n" s="6">
        <f>(((((((((L10)+(L11))+(L12))+(L13))+(L14))+(L15))+(L16))+(L20))+(L25))+(L26)</f>
        <v>0.0</v>
      </c>
      <c r="M27" t="n" s="6">
        <f>(((((((((M10)+(M11))+(M12))+(M13))+(M14))+(M15))+(M16))+(M20))+(M25))+(M26)</f>
        <v>0.0</v>
      </c>
      <c r="N27" t="n" s="6">
        <f>(((((((((((B27)+(C27))+(D27))+(E27))+(F27))+(G27))+(H27))+(I27))+(J27))+(K27))+(L27))+(M27)</f>
        <v>0.0</v>
      </c>
    </row>
    <row r="28">
      <c r="A28" t="s" s="3">
        <v>35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>
      <c r="A29" t="s" s="3">
        <v>36</v>
      </c>
      <c r="B29" t="n" s="5">
        <f>0.00</f>
        <v>0.0</v>
      </c>
      <c r="C29" t="n" s="5">
        <f>3000.00</f>
        <v>0.0</v>
      </c>
      <c r="D29" t="n" s="5">
        <f>0.00</f>
        <v>0.0</v>
      </c>
      <c r="E29" t="n" s="5">
        <f>0.00</f>
        <v>0.0</v>
      </c>
      <c r="F29" t="n" s="5">
        <f>3000.00</f>
        <v>0.0</v>
      </c>
      <c r="G29" t="n" s="5">
        <f>0.00</f>
        <v>0.0</v>
      </c>
      <c r="H29" t="n" s="5">
        <f>0.00</f>
        <v>0.0</v>
      </c>
      <c r="I29" t="n" s="5">
        <f>0.00</f>
        <v>0.0</v>
      </c>
      <c r="J29" t="n" s="5">
        <f>1000.00</f>
        <v>0.0</v>
      </c>
      <c r="K29" t="n" s="5">
        <f>0.00</f>
        <v>0.0</v>
      </c>
      <c r="L29" t="n" s="5">
        <f>0.00</f>
        <v>0.0</v>
      </c>
      <c r="M29" t="n" s="5">
        <f>0.00</f>
        <v>0.0</v>
      </c>
      <c r="N29" t="n" s="5">
        <f>(((((((((((B29)+(C29))+(D29))+(E29))+(F29))+(G29))+(H29))+(I29))+(J29))+(K29))+(L29))+(M29)</f>
        <v>0.0</v>
      </c>
    </row>
    <row r="30">
      <c r="A30" t="s" s="3">
        <v>37</v>
      </c>
      <c r="B30" t="n" s="6">
        <f>B29</f>
        <v>0.0</v>
      </c>
      <c r="C30" t="n" s="6">
        <f>C29</f>
        <v>0.0</v>
      </c>
      <c r="D30" t="n" s="6">
        <f>D29</f>
        <v>0.0</v>
      </c>
      <c r="E30" t="n" s="6">
        <f>E29</f>
        <v>0.0</v>
      </c>
      <c r="F30" t="n" s="6">
        <f>F29</f>
        <v>0.0</v>
      </c>
      <c r="G30" t="n" s="6">
        <f>G29</f>
        <v>0.0</v>
      </c>
      <c r="H30" t="n" s="6">
        <f>H29</f>
        <v>0.0</v>
      </c>
      <c r="I30" t="n" s="6">
        <f>I29</f>
        <v>0.0</v>
      </c>
      <c r="J30" t="n" s="6">
        <f>J29</f>
        <v>0.0</v>
      </c>
      <c r="K30" t="n" s="6">
        <f>K29</f>
        <v>0.0</v>
      </c>
      <c r="L30" t="n" s="6">
        <f>L29</f>
        <v>0.0</v>
      </c>
      <c r="M30" t="n" s="6">
        <f>M29</f>
        <v>0.0</v>
      </c>
      <c r="N30" t="n" s="6">
        <f>(((((((((((B30)+(C30))+(D30))+(E30))+(F30))+(G30))+(H30))+(I30))+(J30))+(K30))+(L30))+(M30)</f>
        <v>0.0</v>
      </c>
    </row>
    <row r="31">
      <c r="A31" t="s" s="3">
        <v>38</v>
      </c>
      <c r="B31" t="n" s="6">
        <f>(B27)-(B30)</f>
        <v>0.0</v>
      </c>
      <c r="C31" t="n" s="6">
        <f>(C27)-(C30)</f>
        <v>0.0</v>
      </c>
      <c r="D31" t="n" s="6">
        <f>(D27)-(D30)</f>
        <v>0.0</v>
      </c>
      <c r="E31" t="n" s="6">
        <f>(E27)-(E30)</f>
        <v>0.0</v>
      </c>
      <c r="F31" t="n" s="6">
        <f>(F27)-(F30)</f>
        <v>0.0</v>
      </c>
      <c r="G31" t="n" s="6">
        <f>(G27)-(G30)</f>
        <v>0.0</v>
      </c>
      <c r="H31" t="n" s="6">
        <f>(H27)-(H30)</f>
        <v>0.0</v>
      </c>
      <c r="I31" t="n" s="6">
        <f>(I27)-(I30)</f>
        <v>0.0</v>
      </c>
      <c r="J31" t="n" s="6">
        <f>(J27)-(J30)</f>
        <v>0.0</v>
      </c>
      <c r="K31" t="n" s="6">
        <f>(K27)-(K30)</f>
        <v>0.0</v>
      </c>
      <c r="L31" t="n" s="6">
        <f>(L27)-(L30)</f>
        <v>0.0</v>
      </c>
      <c r="M31" t="n" s="6">
        <f>(M27)-(M30)</f>
        <v>0.0</v>
      </c>
      <c r="N31" t="n" s="6">
        <f>(((((((((((B31)+(C31))+(D31))+(E31))+(F31))+(G31))+(H31))+(I31))+(J31))+(K31))+(L31))+(M31)</f>
        <v>0.0</v>
      </c>
    </row>
    <row r="32">
      <c r="A32" t="s" s="3">
        <v>39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>
      <c r="A33" t="s" s="3">
        <v>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t="n" s="5">
        <f>(((((((((((B33)+(C33))+(D33))+(E33))+(F33))+(G33))+(H33))+(I33))+(J33))+(K33))+(L33))+(M33)</f>
        <v>0.0</v>
      </c>
    </row>
    <row r="34">
      <c r="A34" t="s" s="3">
        <v>41</v>
      </c>
      <c r="B34" t="n" s="5">
        <f>62.50</f>
        <v>0.0</v>
      </c>
      <c r="C34" t="n" s="5">
        <f>62.50</f>
        <v>0.0</v>
      </c>
      <c r="D34" t="n" s="5">
        <f>62.50</f>
        <v>0.0</v>
      </c>
      <c r="E34" t="n" s="5">
        <f>62.50</f>
        <v>0.0</v>
      </c>
      <c r="F34" t="n" s="5">
        <f>62.50</f>
        <v>0.0</v>
      </c>
      <c r="G34" t="n" s="5">
        <f>62.50</f>
        <v>0.0</v>
      </c>
      <c r="H34" t="n" s="5">
        <f>62.50</f>
        <v>0.0</v>
      </c>
      <c r="I34" t="n" s="5">
        <f>62.50</f>
        <v>0.0</v>
      </c>
      <c r="J34" t="n" s="5">
        <f>62.50</f>
        <v>0.0</v>
      </c>
      <c r="K34" t="n" s="5">
        <f>62.50</f>
        <v>0.0</v>
      </c>
      <c r="L34" t="n" s="5">
        <f>62.50</f>
        <v>0.0</v>
      </c>
      <c r="M34" t="n" s="5">
        <f>62.50</f>
        <v>0.0</v>
      </c>
      <c r="N34" t="n" s="5">
        <f>(((((((((((B34)+(C34))+(D34))+(E34))+(F34))+(G34))+(H34))+(I34))+(J34))+(K34))+(L34))+(M34)</f>
        <v>0.0</v>
      </c>
    </row>
    <row r="35">
      <c r="A35" t="s" s="3">
        <v>42</v>
      </c>
      <c r="B35" t="n" s="5">
        <f>166.66</f>
        <v>0.0</v>
      </c>
      <c r="C35" t="n" s="5">
        <f>166.66</f>
        <v>0.0</v>
      </c>
      <c r="D35" t="n" s="5">
        <f>166.66</f>
        <v>0.0</v>
      </c>
      <c r="E35" t="n" s="5">
        <f>166.66</f>
        <v>0.0</v>
      </c>
      <c r="F35" t="n" s="5">
        <f>166.66</f>
        <v>0.0</v>
      </c>
      <c r="G35" t="n" s="5">
        <f>166.66</f>
        <v>0.0</v>
      </c>
      <c r="H35" t="n" s="5">
        <f>166.66</f>
        <v>0.0</v>
      </c>
      <c r="I35" t="n" s="5">
        <f>166.66</f>
        <v>0.0</v>
      </c>
      <c r="J35" t="n" s="5">
        <f>166.66</f>
        <v>0.0</v>
      </c>
      <c r="K35" t="n" s="5">
        <f>166.66</f>
        <v>0.0</v>
      </c>
      <c r="L35" t="n" s="5">
        <f>166.70</f>
        <v>0.0</v>
      </c>
      <c r="M35" t="n" s="5">
        <f>166.70</f>
        <v>0.0</v>
      </c>
      <c r="N35" t="n" s="5">
        <f>(((((((((((B35)+(C35))+(D35))+(E35))+(F35))+(G35))+(H35))+(I35))+(J35))+(K35))+(L35))+(M35)</f>
        <v>0.0</v>
      </c>
    </row>
    <row r="36">
      <c r="A36" t="s" s="3">
        <v>43</v>
      </c>
      <c r="B36" t="n" s="5">
        <f>20.83</f>
        <v>0.0</v>
      </c>
      <c r="C36" t="n" s="5">
        <f>20.83</f>
        <v>0.0</v>
      </c>
      <c r="D36" t="n" s="5">
        <f>20.83</f>
        <v>0.0</v>
      </c>
      <c r="E36" t="n" s="5">
        <f>20.83</f>
        <v>0.0</v>
      </c>
      <c r="F36" t="n" s="5">
        <f>20.83</f>
        <v>0.0</v>
      </c>
      <c r="G36" t="n" s="5">
        <f>20.83</f>
        <v>0.0</v>
      </c>
      <c r="H36" t="n" s="5">
        <f>20.83</f>
        <v>0.0</v>
      </c>
      <c r="I36" t="n" s="5">
        <f>20.83</f>
        <v>0.0</v>
      </c>
      <c r="J36" t="n" s="5">
        <f>20.83</f>
        <v>0.0</v>
      </c>
      <c r="K36" t="n" s="5">
        <f>20.83</f>
        <v>0.0</v>
      </c>
      <c r="L36" t="n" s="5">
        <f>20.83</f>
        <v>0.0</v>
      </c>
      <c r="M36" t="n" s="5">
        <f>20.87</f>
        <v>0.0</v>
      </c>
      <c r="N36" t="n" s="5">
        <f>(((((((((((B36)+(C36))+(D36))+(E36))+(F36))+(G36))+(H36))+(I36))+(J36))+(K36))+(L36))+(M36)</f>
        <v>0.0</v>
      </c>
    </row>
    <row r="37">
      <c r="A37" t="s" s="3">
        <v>44</v>
      </c>
      <c r="B37" t="n" s="5">
        <f>22.92</f>
        <v>0.0</v>
      </c>
      <c r="C37" t="n" s="5">
        <f>22.92</f>
        <v>0.0</v>
      </c>
      <c r="D37" t="n" s="5">
        <f>22.92</f>
        <v>0.0</v>
      </c>
      <c r="E37" t="n" s="5">
        <f>22.92</f>
        <v>0.0</v>
      </c>
      <c r="F37" t="n" s="5">
        <f>22.92</f>
        <v>0.0</v>
      </c>
      <c r="G37" t="n" s="5">
        <f>22.92</f>
        <v>0.0</v>
      </c>
      <c r="H37" t="n" s="5">
        <f>22.92</f>
        <v>0.0</v>
      </c>
      <c r="I37" t="n" s="5">
        <f>22.92</f>
        <v>0.0</v>
      </c>
      <c r="J37" t="n" s="5">
        <f>22.92</f>
        <v>0.0</v>
      </c>
      <c r="K37" t="n" s="5">
        <f>22.92</f>
        <v>0.0</v>
      </c>
      <c r="L37" t="n" s="5">
        <f>22.90</f>
        <v>0.0</v>
      </c>
      <c r="M37" t="n" s="5">
        <f>22.90</f>
        <v>0.0</v>
      </c>
      <c r="N37" t="n" s="5">
        <f>(((((((((((B37)+(C37))+(D37))+(E37))+(F37))+(G37))+(H37))+(I37))+(J37))+(K37))+(L37))+(M37)</f>
        <v>0.0</v>
      </c>
    </row>
    <row r="38">
      <c r="A38" t="s" s="3">
        <v>45</v>
      </c>
      <c r="B38" t="n" s="5">
        <f>0.00</f>
        <v>0.0</v>
      </c>
      <c r="C38" t="n" s="5">
        <f>0.00</f>
        <v>0.0</v>
      </c>
      <c r="D38" t="n" s="5">
        <f>1000.00</f>
        <v>0.0</v>
      </c>
      <c r="E38" t="n" s="5">
        <f>0.00</f>
        <v>0.0</v>
      </c>
      <c r="F38" t="n" s="5">
        <f>0.00</f>
        <v>0.0</v>
      </c>
      <c r="G38" t="n" s="5">
        <f>0.00</f>
        <v>0.0</v>
      </c>
      <c r="H38" t="n" s="5">
        <f>1000.00</f>
        <v>0.0</v>
      </c>
      <c r="I38" t="n" s="5">
        <f>0.00</f>
        <v>0.0</v>
      </c>
      <c r="J38" t="n" s="5">
        <f>0.00</f>
        <v>0.0</v>
      </c>
      <c r="K38" t="n" s="5">
        <f>0.00</f>
        <v>0.0</v>
      </c>
      <c r="L38" t="n" s="5">
        <f>0.00</f>
        <v>0.0</v>
      </c>
      <c r="M38" t="n" s="5">
        <f>1000.00</f>
        <v>0.0</v>
      </c>
      <c r="N38" t="n" s="5">
        <f>(((((((((((B38)+(C38))+(D38))+(E38))+(F38))+(G38))+(H38))+(I38))+(J38))+(K38))+(L38))+(M38)</f>
        <v>0.0</v>
      </c>
    </row>
    <row r="39">
      <c r="A39" t="s" s="3">
        <v>46</v>
      </c>
      <c r="B39" t="n" s="5">
        <f>0.00</f>
        <v>0.0</v>
      </c>
      <c r="C39" t="n" s="5">
        <f>0.00</f>
        <v>0.0</v>
      </c>
      <c r="D39" t="n" s="5">
        <f>1.00</f>
        <v>0.0</v>
      </c>
      <c r="E39" t="n" s="5">
        <f>0.00</f>
        <v>0.0</v>
      </c>
      <c r="F39" t="n" s="5">
        <f>0.00</f>
        <v>0.0</v>
      </c>
      <c r="G39" t="n" s="5">
        <f>1.00</f>
        <v>0.0</v>
      </c>
      <c r="H39" t="n" s="5">
        <f>0.00</f>
        <v>0.0</v>
      </c>
      <c r="I39" t="n" s="5">
        <f>1.00</f>
        <v>0.0</v>
      </c>
      <c r="J39" t="n" s="5">
        <f>0.00</f>
        <v>0.0</v>
      </c>
      <c r="K39" t="n" s="5">
        <f>1.00</f>
        <v>0.0</v>
      </c>
      <c r="L39" t="n" s="5">
        <f>0.00</f>
        <v>0.0</v>
      </c>
      <c r="M39" t="n" s="5">
        <f>1.00</f>
        <v>0.0</v>
      </c>
      <c r="N39" t="n" s="5">
        <f>(((((((((((B39)+(C39))+(D39))+(E39))+(F39))+(G39))+(H39))+(I39))+(J39))+(K39))+(L39))+(M39)</f>
        <v>0.0</v>
      </c>
    </row>
    <row r="40">
      <c r="A40" t="s" s="3">
        <v>47</v>
      </c>
      <c r="B40" t="n" s="6">
        <f>((((((B33)+(B34))+(B35))+(B36))+(B37))+(B38))+(B39)</f>
        <v>0.0</v>
      </c>
      <c r="C40" t="n" s="6">
        <f>((((((C33)+(C34))+(C35))+(C36))+(C37))+(C38))+(C39)</f>
        <v>0.0</v>
      </c>
      <c r="D40" t="n" s="6">
        <f>((((((D33)+(D34))+(D35))+(D36))+(D37))+(D38))+(D39)</f>
        <v>0.0</v>
      </c>
      <c r="E40" t="n" s="6">
        <f>((((((E33)+(E34))+(E35))+(E36))+(E37))+(E38))+(E39)</f>
        <v>0.0</v>
      </c>
      <c r="F40" t="n" s="6">
        <f>((((((F33)+(F34))+(F35))+(F36))+(F37))+(F38))+(F39)</f>
        <v>0.0</v>
      </c>
      <c r="G40" t="n" s="6">
        <f>((((((G33)+(G34))+(G35))+(G36))+(G37))+(G38))+(G39)</f>
        <v>0.0</v>
      </c>
      <c r="H40" t="n" s="6">
        <f>((((((H33)+(H34))+(H35))+(H36))+(H37))+(H38))+(H39)</f>
        <v>0.0</v>
      </c>
      <c r="I40" t="n" s="6">
        <f>((((((I33)+(I34))+(I35))+(I36))+(I37))+(I38))+(I39)</f>
        <v>0.0</v>
      </c>
      <c r="J40" t="n" s="6">
        <f>((((((J33)+(J34))+(J35))+(J36))+(J37))+(J38))+(J39)</f>
        <v>0.0</v>
      </c>
      <c r="K40" t="n" s="6">
        <f>((((((K33)+(K34))+(K35))+(K36))+(K37))+(K38))+(K39)</f>
        <v>0.0</v>
      </c>
      <c r="L40" t="n" s="6">
        <f>((((((L33)+(L34))+(L35))+(L36))+(L37))+(L38))+(L39)</f>
        <v>0.0</v>
      </c>
      <c r="M40" t="n" s="6">
        <f>((((((M33)+(M34))+(M35))+(M36))+(M37))+(M38))+(M39)</f>
        <v>0.0</v>
      </c>
      <c r="N40" t="n" s="6">
        <f>(((((((((((B40)+(C40))+(D40))+(E40))+(F40))+(G40))+(H40))+(I40))+(J40))+(K40))+(L40))+(M40)</f>
        <v>0.0</v>
      </c>
    </row>
    <row r="41">
      <c r="A41" t="s" s="3">
        <v>48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t="n" s="5">
        <f>(((((((((((B41)+(C41))+(D41))+(E41))+(F41))+(G41))+(H41))+(I41))+(J41))+(K41))+(L41))+(M41)</f>
        <v>0.0</v>
      </c>
    </row>
    <row r="42">
      <c r="A42" t="s" s="3">
        <v>49</v>
      </c>
      <c r="B42" t="n" s="5">
        <f>1602.02</f>
        <v>0.0</v>
      </c>
      <c r="C42" t="n" s="5">
        <f>1602.02</f>
        <v>0.0</v>
      </c>
      <c r="D42" t="n" s="5">
        <f>1602.02</f>
        <v>0.0</v>
      </c>
      <c r="E42" t="n" s="5">
        <f>1602.02</f>
        <v>0.0</v>
      </c>
      <c r="F42" t="n" s="5">
        <f>1602.02</f>
        <v>0.0</v>
      </c>
      <c r="G42" t="n" s="5">
        <f>1602.02</f>
        <v>0.0</v>
      </c>
      <c r="H42" t="n" s="5">
        <f>1602.02</f>
        <v>0.0</v>
      </c>
      <c r="I42" t="n" s="5">
        <f>1602.02</f>
        <v>0.0</v>
      </c>
      <c r="J42" t="n" s="5">
        <f>1602.02</f>
        <v>0.0</v>
      </c>
      <c r="K42" t="n" s="5">
        <f>1602.02</f>
        <v>0.0</v>
      </c>
      <c r="L42" t="n" s="5">
        <f>1602.02</f>
        <v>0.0</v>
      </c>
      <c r="M42" t="n" s="5">
        <f>1602.00</f>
        <v>0.0</v>
      </c>
      <c r="N42" t="n" s="5">
        <f>(((((((((((B42)+(C42))+(D42))+(E42))+(F42))+(G42))+(H42))+(I42))+(J42))+(K42))+(L42))+(M42)</f>
        <v>0.0</v>
      </c>
    </row>
    <row r="43">
      <c r="A43" t="s" s="3">
        <v>50</v>
      </c>
      <c r="B43" t="n" s="5">
        <f>16666.66</f>
        <v>0.0</v>
      </c>
      <c r="C43" t="n" s="5">
        <f>16666.66</f>
        <v>0.0</v>
      </c>
      <c r="D43" t="n" s="5">
        <f>16666.66</f>
        <v>0.0</v>
      </c>
      <c r="E43" t="n" s="5">
        <f>16666.66</f>
        <v>0.0</v>
      </c>
      <c r="F43" t="n" s="5">
        <f>16666.66</f>
        <v>0.0</v>
      </c>
      <c r="G43" t="n" s="5">
        <f>16666.66</f>
        <v>0.0</v>
      </c>
      <c r="H43" t="n" s="5">
        <f>16666.66</f>
        <v>0.0</v>
      </c>
      <c r="I43" t="n" s="5">
        <f>16666.66</f>
        <v>0.0</v>
      </c>
      <c r="J43" t="n" s="5">
        <f>16666.66</f>
        <v>0.0</v>
      </c>
      <c r="K43" t="n" s="5">
        <f>16666.66</f>
        <v>0.0</v>
      </c>
      <c r="L43" t="n" s="5">
        <f>16666.70</f>
        <v>0.0</v>
      </c>
      <c r="M43" t="n" s="5">
        <f>16666.70</f>
        <v>0.0</v>
      </c>
      <c r="N43" t="n" s="5">
        <f>(((((((((((B43)+(C43))+(D43))+(E43))+(F43))+(G43))+(H43))+(I43))+(J43))+(K43))+(L43))+(M43)</f>
        <v>0.0</v>
      </c>
    </row>
    <row r="44">
      <c r="A44" t="s" s="3">
        <v>51</v>
      </c>
      <c r="B44" t="n" s="6">
        <f>((B41)+(B42))+(B43)</f>
        <v>0.0</v>
      </c>
      <c r="C44" t="n" s="6">
        <f>((C41)+(C42))+(C43)</f>
        <v>0.0</v>
      </c>
      <c r="D44" t="n" s="6">
        <f>((D41)+(D42))+(D43)</f>
        <v>0.0</v>
      </c>
      <c r="E44" t="n" s="6">
        <f>((E41)+(E42))+(E43)</f>
        <v>0.0</v>
      </c>
      <c r="F44" t="n" s="6">
        <f>((F41)+(F42))+(F43)</f>
        <v>0.0</v>
      </c>
      <c r="G44" t="n" s="6">
        <f>((G41)+(G42))+(G43)</f>
        <v>0.0</v>
      </c>
      <c r="H44" t="n" s="6">
        <f>((H41)+(H42))+(H43)</f>
        <v>0.0</v>
      </c>
      <c r="I44" t="n" s="6">
        <f>((I41)+(I42))+(I43)</f>
        <v>0.0</v>
      </c>
      <c r="J44" t="n" s="6">
        <f>((J41)+(J42))+(J43)</f>
        <v>0.0</v>
      </c>
      <c r="K44" t="n" s="6">
        <f>((K41)+(K42))+(K43)</f>
        <v>0.0</v>
      </c>
      <c r="L44" t="n" s="6">
        <f>((L41)+(L42))+(L43)</f>
        <v>0.0</v>
      </c>
      <c r="M44" t="n" s="6">
        <f>((M41)+(M42))+(M43)</f>
        <v>0.0</v>
      </c>
      <c r="N44" t="n" s="6">
        <f>(((((((((((B44)+(C44))+(D44))+(E44))+(F44))+(G44))+(H44))+(I44))+(J44))+(K44))+(L44))+(M44)</f>
        <v>0.0</v>
      </c>
    </row>
    <row r="45">
      <c r="A45" t="s" s="3">
        <v>52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t="n" s="5">
        <f>(((((((((((B45)+(C45))+(D45))+(E45))+(F45))+(G45))+(H45))+(I45))+(J45))+(K45))+(L45))+(M45)</f>
        <v>0.0</v>
      </c>
    </row>
    <row r="46">
      <c r="A46" t="s" s="3">
        <v>53</v>
      </c>
      <c r="B46" t="n" s="5">
        <f>0.00</f>
        <v>0.0</v>
      </c>
      <c r="C46" t="n" s="5">
        <f>0.00</f>
        <v>0.0</v>
      </c>
      <c r="D46" t="n" s="5">
        <f>0.00</f>
        <v>0.0</v>
      </c>
      <c r="E46" t="n" s="5">
        <f>0.00</f>
        <v>0.0</v>
      </c>
      <c r="F46" t="n" s="5">
        <f>0.00</f>
        <v>0.0</v>
      </c>
      <c r="G46" t="n" s="5">
        <f>0.00</f>
        <v>0.0</v>
      </c>
      <c r="H46" t="n" s="5">
        <f>0.00</f>
        <v>0.0</v>
      </c>
      <c r="I46" t="n" s="5">
        <f>0.00</f>
        <v>0.0</v>
      </c>
      <c r="J46" t="n" s="5">
        <f>0.00</f>
        <v>0.0</v>
      </c>
      <c r="K46" t="n" s="5">
        <f>0.00</f>
        <v>0.0</v>
      </c>
      <c r="L46" t="n" s="5">
        <f>0.00</f>
        <v>0.0</v>
      </c>
      <c r="M46" t="n" s="5">
        <f>300.00</f>
        <v>0.0</v>
      </c>
      <c r="N46" t="n" s="5">
        <f>(((((((((((B46)+(C46))+(D46))+(E46))+(F46))+(G46))+(H46))+(I46))+(J46))+(K46))+(L46))+(M46)</f>
        <v>0.0</v>
      </c>
    </row>
    <row r="47">
      <c r="A47" t="s" s="3">
        <v>54</v>
      </c>
      <c r="B47" t="n" s="6">
        <f>(B45)+(B46)</f>
        <v>0.0</v>
      </c>
      <c r="C47" t="n" s="6">
        <f>(C45)+(C46)</f>
        <v>0.0</v>
      </c>
      <c r="D47" t="n" s="6">
        <f>(D45)+(D46)</f>
        <v>0.0</v>
      </c>
      <c r="E47" t="n" s="6">
        <f>(E45)+(E46)</f>
        <v>0.0</v>
      </c>
      <c r="F47" t="n" s="6">
        <f>(F45)+(F46)</f>
        <v>0.0</v>
      </c>
      <c r="G47" t="n" s="6">
        <f>(G45)+(G46)</f>
        <v>0.0</v>
      </c>
      <c r="H47" t="n" s="6">
        <f>(H45)+(H46)</f>
        <v>0.0</v>
      </c>
      <c r="I47" t="n" s="6">
        <f>(I45)+(I46)</f>
        <v>0.0</v>
      </c>
      <c r="J47" t="n" s="6">
        <f>(J45)+(J46)</f>
        <v>0.0</v>
      </c>
      <c r="K47" t="n" s="6">
        <f>(K45)+(K46)</f>
        <v>0.0</v>
      </c>
      <c r="L47" t="n" s="6">
        <f>(L45)+(L46)</f>
        <v>0.0</v>
      </c>
      <c r="M47" t="n" s="6">
        <f>(M45)+(M46)</f>
        <v>0.0</v>
      </c>
      <c r="N47" t="n" s="6">
        <f>(((((((((((B47)+(C47))+(D47))+(E47))+(F47))+(G47))+(H47))+(I47))+(J47))+(K47))+(L47))+(M47)</f>
        <v>0.0</v>
      </c>
    </row>
    <row r="48">
      <c r="A48" t="s" s="3">
        <v>55</v>
      </c>
      <c r="B48" t="n" s="5">
        <f>15.00</f>
        <v>0.0</v>
      </c>
      <c r="C48" t="n" s="5">
        <f>15.00</f>
        <v>0.0</v>
      </c>
      <c r="D48" t="n" s="5">
        <f>15.00</f>
        <v>0.0</v>
      </c>
      <c r="E48" t="n" s="5">
        <f>15.00</f>
        <v>0.0</v>
      </c>
      <c r="F48" t="n" s="5">
        <f>30.00</f>
        <v>0.0</v>
      </c>
      <c r="G48" t="n" s="5">
        <f>15.00</f>
        <v>0.0</v>
      </c>
      <c r="H48" t="n" s="5">
        <f>15.00</f>
        <v>0.0</v>
      </c>
      <c r="I48" t="n" s="5">
        <f>15.00</f>
        <v>0.0</v>
      </c>
      <c r="J48" t="n" s="5">
        <f>15.00</f>
        <v>0.0</v>
      </c>
      <c r="K48" t="n" s="5">
        <f>20.00</f>
        <v>0.0</v>
      </c>
      <c r="L48" t="n" s="5">
        <f>15.00</f>
        <v>0.0</v>
      </c>
      <c r="M48" t="n" s="5">
        <f>15.00</f>
        <v>0.0</v>
      </c>
      <c r="N48" t="n" s="5">
        <f>(((((((((((B48)+(C48))+(D48))+(E48))+(F48))+(G48))+(H48))+(I48))+(J48))+(K48))+(L48))+(M48)</f>
        <v>0.0</v>
      </c>
    </row>
    <row r="49">
      <c r="A49" t="s" s="3">
        <v>56</v>
      </c>
      <c r="B49" t="n" s="5">
        <f>0.00</f>
        <v>0.0</v>
      </c>
      <c r="C49" t="n" s="5">
        <f>0.00</f>
        <v>0.0</v>
      </c>
      <c r="D49" t="n" s="5">
        <f>0.00</f>
        <v>0.0</v>
      </c>
      <c r="E49" t="n" s="5">
        <f>0.00</f>
        <v>0.0</v>
      </c>
      <c r="F49" t="n" s="5">
        <f>2846.95</f>
        <v>0.0</v>
      </c>
      <c r="G49" t="n" s="5">
        <f>0.00</f>
        <v>0.0</v>
      </c>
      <c r="H49" t="n" s="5">
        <f>0.00</f>
        <v>0.0</v>
      </c>
      <c r="I49" t="n" s="5">
        <f>0.00</f>
        <v>0.0</v>
      </c>
      <c r="J49" t="n" s="5">
        <f>0.00</f>
        <v>0.0</v>
      </c>
      <c r="K49" t="n" s="5">
        <f>0.00</f>
        <v>0.0</v>
      </c>
      <c r="L49" t="n" s="5">
        <f>2846.96</f>
        <v>0.0</v>
      </c>
      <c r="M49" t="n" s="5">
        <f>0.00</f>
        <v>0.0</v>
      </c>
      <c r="N49" t="n" s="5">
        <f>(((((((((((B49)+(C49))+(D49))+(E49))+(F49))+(G49))+(H49))+(I49))+(J49))+(K49))+(L49))+(M49)</f>
        <v>0.0</v>
      </c>
    </row>
    <row r="50">
      <c r="A50" t="s" s="3">
        <v>57</v>
      </c>
      <c r="B50" t="n" s="6">
        <f>(B48)+(B49)</f>
        <v>0.0</v>
      </c>
      <c r="C50" t="n" s="6">
        <f>(C48)+(C49)</f>
        <v>0.0</v>
      </c>
      <c r="D50" t="n" s="6">
        <f>(D48)+(D49)</f>
        <v>0.0</v>
      </c>
      <c r="E50" t="n" s="6">
        <f>(E48)+(E49)</f>
        <v>0.0</v>
      </c>
      <c r="F50" t="n" s="6">
        <f>(F48)+(F49)</f>
        <v>0.0</v>
      </c>
      <c r="G50" t="n" s="6">
        <f>(G48)+(G49)</f>
        <v>0.0</v>
      </c>
      <c r="H50" t="n" s="6">
        <f>(H48)+(H49)</f>
        <v>0.0</v>
      </c>
      <c r="I50" t="n" s="6">
        <f>(I48)+(I49)</f>
        <v>0.0</v>
      </c>
      <c r="J50" t="n" s="6">
        <f>(J48)+(J49)</f>
        <v>0.0</v>
      </c>
      <c r="K50" t="n" s="6">
        <f>(K48)+(K49)</f>
        <v>0.0</v>
      </c>
      <c r="L50" t="n" s="6">
        <f>(L48)+(L49)</f>
        <v>0.0</v>
      </c>
      <c r="M50" t="n" s="6">
        <f>(M48)+(M49)</f>
        <v>0.0</v>
      </c>
      <c r="N50" t="n" s="6">
        <f>(((((((((((B50)+(C50))+(D50))+(E50))+(F50))+(G50))+(H50))+(I50))+(J50))+(K50))+(L50))+(M50)</f>
        <v>0.0</v>
      </c>
    </row>
    <row r="51">
      <c r="A51" t="s" s="3">
        <v>58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t="n" s="5">
        <f>(((((((((((B51)+(C51))+(D51))+(E51))+(F51))+(G51))+(H51))+(I51))+(J51))+(K51))+(L51))+(M51)</f>
        <v>0.0</v>
      </c>
    </row>
    <row r="52">
      <c r="A52" t="s" s="3">
        <v>59</v>
      </c>
      <c r="B52" t="n" s="5">
        <f>1250.00</f>
        <v>0.0</v>
      </c>
      <c r="C52" t="n" s="5">
        <f>1250.00</f>
        <v>0.0</v>
      </c>
      <c r="D52" t="n" s="5">
        <f>1250.00</f>
        <v>0.0</v>
      </c>
      <c r="E52" t="n" s="5">
        <f>1250.00</f>
        <v>0.0</v>
      </c>
      <c r="F52" t="n" s="5">
        <f>1250.00</f>
        <v>0.0</v>
      </c>
      <c r="G52" t="n" s="5">
        <f>1250.00</f>
        <v>0.0</v>
      </c>
      <c r="H52" t="n" s="5">
        <f>1250.00</f>
        <v>0.0</v>
      </c>
      <c r="I52" t="n" s="5">
        <f>1250.00</f>
        <v>0.0</v>
      </c>
      <c r="J52" t="n" s="5">
        <f>1250.00</f>
        <v>0.0</v>
      </c>
      <c r="K52" t="n" s="5">
        <f>1250.00</f>
        <v>0.0</v>
      </c>
      <c r="L52" t="n" s="5">
        <f>1250.00</f>
        <v>0.0</v>
      </c>
      <c r="M52" t="n" s="5">
        <f>1250.00</f>
        <v>0.0</v>
      </c>
      <c r="N52" t="n" s="5">
        <f>(((((((((((B52)+(C52))+(D52))+(E52))+(F52))+(G52))+(H52))+(I52))+(J52))+(K52))+(L52))+(M52)</f>
        <v>0.0</v>
      </c>
    </row>
    <row r="53">
      <c r="A53" t="s" s="3">
        <v>60</v>
      </c>
      <c r="B53" t="n" s="5">
        <f>0.00</f>
        <v>0.0</v>
      </c>
      <c r="C53" t="n" s="5">
        <f>0.00</f>
        <v>0.0</v>
      </c>
      <c r="D53" t="n" s="5">
        <f>3450.00</f>
        <v>0.0</v>
      </c>
      <c r="E53" t="n" s="5">
        <f>0.00</f>
        <v>0.0</v>
      </c>
      <c r="F53" t="n" s="5">
        <f>0.00</f>
        <v>0.0</v>
      </c>
      <c r="G53" t="n" s="5">
        <f>0.00</f>
        <v>0.0</v>
      </c>
      <c r="H53" t="n" s="5">
        <f>0.00</f>
        <v>0.0</v>
      </c>
      <c r="I53" t="n" s="5">
        <f>0.00</f>
        <v>0.0</v>
      </c>
      <c r="J53" t="n" s="5">
        <f>0.00</f>
        <v>0.0</v>
      </c>
      <c r="K53" t="n" s="5">
        <f>0.00</f>
        <v>0.0</v>
      </c>
      <c r="L53" t="n" s="5">
        <f>0.00</f>
        <v>0.0</v>
      </c>
      <c r="M53" t="n" s="5">
        <f>0.00</f>
        <v>0.0</v>
      </c>
      <c r="N53" t="n" s="5">
        <f>(((((((((((B53)+(C53))+(D53))+(E53))+(F53))+(G53))+(H53))+(I53))+(J53))+(K53))+(L53))+(M53)</f>
        <v>0.0</v>
      </c>
    </row>
    <row r="54">
      <c r="A54" t="s" s="3">
        <v>61</v>
      </c>
      <c r="B54" t="n" s="5">
        <f>0.00</f>
        <v>0.0</v>
      </c>
      <c r="C54" t="n" s="5">
        <f>0.00</f>
        <v>0.0</v>
      </c>
      <c r="D54" t="n" s="5">
        <f>0.00</f>
        <v>0.0</v>
      </c>
      <c r="E54" t="n" s="5">
        <f>0.00</f>
        <v>0.0</v>
      </c>
      <c r="F54" t="n" s="5">
        <f>0.00</f>
        <v>0.0</v>
      </c>
      <c r="G54" t="n" s="5">
        <f>3750.00</f>
        <v>0.0</v>
      </c>
      <c r="H54" t="n" s="5">
        <f>3750.00</f>
        <v>0.0</v>
      </c>
      <c r="I54" t="n" s="5">
        <f>3750.00</f>
        <v>0.0</v>
      </c>
      <c r="J54" t="n" s="5">
        <f>3750.00</f>
        <v>0.0</v>
      </c>
      <c r="K54" t="n" s="5">
        <f>0.00</f>
        <v>0.0</v>
      </c>
      <c r="L54" t="n" s="5">
        <f>0.00</f>
        <v>0.0</v>
      </c>
      <c r="M54" t="n" s="5">
        <f>0.00</f>
        <v>0.0</v>
      </c>
      <c r="N54" t="n" s="5">
        <f>(((((((((((B54)+(C54))+(D54))+(E54))+(F54))+(G54))+(H54))+(I54))+(J54))+(K54))+(L54))+(M54)</f>
        <v>0.0</v>
      </c>
    </row>
    <row r="55">
      <c r="A55" t="s" s="3">
        <v>62</v>
      </c>
      <c r="B55" t="n" s="5">
        <f>0.00</f>
        <v>0.0</v>
      </c>
      <c r="C55" t="n" s="5">
        <f>0.00</f>
        <v>0.0</v>
      </c>
      <c r="D55" t="n" s="5">
        <f>0.00</f>
        <v>0.0</v>
      </c>
      <c r="E55" t="n" s="5">
        <f>0.00</f>
        <v>0.0</v>
      </c>
      <c r="F55" t="n" s="5">
        <f>500.00</f>
        <v>0.0</v>
      </c>
      <c r="G55" t="n" s="5">
        <f>0.00</f>
        <v>0.0</v>
      </c>
      <c r="H55" t="n" s="5">
        <f>0.00</f>
        <v>0.0</v>
      </c>
      <c r="I55" t="n" s="5">
        <f>0.00</f>
        <v>0.0</v>
      </c>
      <c r="J55" t="n" s="5">
        <f>500.00</f>
        <v>0.0</v>
      </c>
      <c r="K55" t="n" s="5">
        <f>0.00</f>
        <v>0.0</v>
      </c>
      <c r="L55" t="n" s="5">
        <f>0.00</f>
        <v>0.0</v>
      </c>
      <c r="M55" t="n" s="5">
        <f>0.00</f>
        <v>0.0</v>
      </c>
      <c r="N55" t="n" s="5">
        <f>(((((((((((B55)+(C55))+(D55))+(E55))+(F55))+(G55))+(H55))+(I55))+(J55))+(K55))+(L55))+(M55)</f>
        <v>0.0</v>
      </c>
    </row>
    <row r="56">
      <c r="A56" t="s" s="3">
        <v>63</v>
      </c>
      <c r="B56" t="n" s="5">
        <f>83.33</f>
        <v>0.0</v>
      </c>
      <c r="C56" t="n" s="5">
        <f>83.33</f>
        <v>0.0</v>
      </c>
      <c r="D56" t="n" s="5">
        <f>83.33</f>
        <v>0.0</v>
      </c>
      <c r="E56" t="n" s="5">
        <f>83.33</f>
        <v>0.0</v>
      </c>
      <c r="F56" t="n" s="5">
        <f>83.33</f>
        <v>0.0</v>
      </c>
      <c r="G56" t="n" s="5">
        <f>83.33</f>
        <v>0.0</v>
      </c>
      <c r="H56" t="n" s="5">
        <f>83.33</f>
        <v>0.0</v>
      </c>
      <c r="I56" t="n" s="5">
        <f>83.33</f>
        <v>0.0</v>
      </c>
      <c r="J56" t="n" s="5">
        <f>83.33</f>
        <v>0.0</v>
      </c>
      <c r="K56" t="n" s="5">
        <f>83.33</f>
        <v>0.0</v>
      </c>
      <c r="L56" t="n" s="5">
        <f>83.33</f>
        <v>0.0</v>
      </c>
      <c r="M56" t="n" s="5">
        <f>83.37</f>
        <v>0.0</v>
      </c>
      <c r="N56" t="n" s="5">
        <f>(((((((((((B56)+(C56))+(D56))+(E56))+(F56))+(G56))+(H56))+(I56))+(J56))+(K56))+(L56))+(M56)</f>
        <v>0.0</v>
      </c>
    </row>
    <row r="57">
      <c r="A57" t="s" s="3">
        <v>64</v>
      </c>
      <c r="B57" t="n" s="5">
        <f>0.00</f>
        <v>0.0</v>
      </c>
      <c r="C57" t="n" s="5">
        <f>0.00</f>
        <v>0.0</v>
      </c>
      <c r="D57" t="n" s="5">
        <f>0.00</f>
        <v>0.0</v>
      </c>
      <c r="E57" t="n" s="5">
        <f>0.00</f>
        <v>0.0</v>
      </c>
      <c r="F57" t="n" s="5">
        <f>200.00</f>
        <v>0.0</v>
      </c>
      <c r="G57" t="n" s="5">
        <f>0.00</f>
        <v>0.0</v>
      </c>
      <c r="H57" t="n" s="5">
        <f>0.00</f>
        <v>0.0</v>
      </c>
      <c r="I57" t="n" s="5">
        <f>0.00</f>
        <v>0.0</v>
      </c>
      <c r="J57" t="n" s="5">
        <f>0.00</f>
        <v>0.0</v>
      </c>
      <c r="K57" t="n" s="5">
        <f>0.00</f>
        <v>0.0</v>
      </c>
      <c r="L57" t="n" s="5">
        <f>0.00</f>
        <v>0.0</v>
      </c>
      <c r="M57" t="n" s="5">
        <f>0.00</f>
        <v>0.0</v>
      </c>
      <c r="N57" t="n" s="5">
        <f>(((((((((((B57)+(C57))+(D57))+(E57))+(F57))+(G57))+(H57))+(I57))+(J57))+(K57))+(L57))+(M57)</f>
        <v>0.0</v>
      </c>
    </row>
    <row r="58">
      <c r="A58" t="s" s="3">
        <v>65</v>
      </c>
      <c r="B58" t="n" s="6">
        <f>((((((B51)+(B52))+(B53))+(B54))+(B55))+(B56))+(B57)</f>
        <v>0.0</v>
      </c>
      <c r="C58" t="n" s="6">
        <f>((((((C51)+(C52))+(C53))+(C54))+(C55))+(C56))+(C57)</f>
        <v>0.0</v>
      </c>
      <c r="D58" t="n" s="6">
        <f>((((((D51)+(D52))+(D53))+(D54))+(D55))+(D56))+(D57)</f>
        <v>0.0</v>
      </c>
      <c r="E58" t="n" s="6">
        <f>((((((E51)+(E52))+(E53))+(E54))+(E55))+(E56))+(E57)</f>
        <v>0.0</v>
      </c>
      <c r="F58" t="n" s="6">
        <f>((((((F51)+(F52))+(F53))+(F54))+(F55))+(F56))+(F57)</f>
        <v>0.0</v>
      </c>
      <c r="G58" t="n" s="6">
        <f>((((((G51)+(G52))+(G53))+(G54))+(G55))+(G56))+(G57)</f>
        <v>0.0</v>
      </c>
      <c r="H58" t="n" s="6">
        <f>((((((H51)+(H52))+(H53))+(H54))+(H55))+(H56))+(H57)</f>
        <v>0.0</v>
      </c>
      <c r="I58" t="n" s="6">
        <f>((((((I51)+(I52))+(I53))+(I54))+(I55))+(I56))+(I57)</f>
        <v>0.0</v>
      </c>
      <c r="J58" t="n" s="6">
        <f>((((((J51)+(J52))+(J53))+(J54))+(J55))+(J56))+(J57)</f>
        <v>0.0</v>
      </c>
      <c r="K58" t="n" s="6">
        <f>((((((K51)+(K52))+(K53))+(K54))+(K55))+(K56))+(K57)</f>
        <v>0.0</v>
      </c>
      <c r="L58" t="n" s="6">
        <f>((((((L51)+(L52))+(L53))+(L54))+(L55))+(L56))+(L57)</f>
        <v>0.0</v>
      </c>
      <c r="M58" t="n" s="6">
        <f>((((((M51)+(M52))+(M53))+(M54))+(M55))+(M56))+(M57)</f>
        <v>0.0</v>
      </c>
      <c r="N58" t="n" s="6">
        <f>(((((((((((B58)+(C58))+(D58))+(E58))+(F58))+(G58))+(H58))+(I58))+(J58))+(K58))+(L58))+(M58)</f>
        <v>0.0</v>
      </c>
    </row>
    <row r="59">
      <c r="A59" t="s" s="3">
        <v>66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t="n" s="5">
        <f>(((((((((((B59)+(C59))+(D59))+(E59))+(F59))+(G59))+(H59))+(I59))+(J59))+(K59))+(L59))+(M59)</f>
        <v>0.0</v>
      </c>
    </row>
    <row r="60">
      <c r="A60" t="s" s="3">
        <v>67</v>
      </c>
      <c r="B60" t="n" s="5">
        <f>0.00</f>
        <v>0.0</v>
      </c>
      <c r="C60" t="n" s="5">
        <f>0.00</f>
        <v>0.0</v>
      </c>
      <c r="D60" t="n" s="5">
        <f>500.00</f>
        <v>0.0</v>
      </c>
      <c r="E60" t="n" s="5">
        <f>0.00</f>
        <v>0.0</v>
      </c>
      <c r="F60" t="n" s="5">
        <f>0.00</f>
        <v>0.0</v>
      </c>
      <c r="G60" t="n" s="5">
        <f>0.00</f>
        <v>0.0</v>
      </c>
      <c r="H60" t="n" s="5">
        <f>500.00</f>
        <v>0.0</v>
      </c>
      <c r="I60" t="n" s="5">
        <f>0.00</f>
        <v>0.0</v>
      </c>
      <c r="J60" t="n" s="5">
        <f>0.00</f>
        <v>0.0</v>
      </c>
      <c r="K60" t="n" s="5">
        <f>0.00</f>
        <v>0.0</v>
      </c>
      <c r="L60" t="n" s="5">
        <f>500.00</f>
        <v>0.0</v>
      </c>
      <c r="M60" t="n" s="5">
        <f>0.00</f>
        <v>0.0</v>
      </c>
      <c r="N60" t="n" s="5">
        <f>(((((((((((B60)+(C60))+(D60))+(E60))+(F60))+(G60))+(H60))+(I60))+(J60))+(K60))+(L60))+(M60)</f>
        <v>0.0</v>
      </c>
    </row>
    <row r="61">
      <c r="A61" t="s" s="3">
        <v>68</v>
      </c>
      <c r="B61" t="n" s="5">
        <f>0.00</f>
        <v>0.0</v>
      </c>
      <c r="C61" t="n" s="5">
        <f>0.00</f>
        <v>0.0</v>
      </c>
      <c r="D61" t="n" s="5">
        <f>30.00</f>
        <v>0.0</v>
      </c>
      <c r="E61" t="n" s="5">
        <f>30.00</f>
        <v>0.0</v>
      </c>
      <c r="F61" t="n" s="5">
        <f>30.00</f>
        <v>0.0</v>
      </c>
      <c r="G61" t="n" s="5">
        <f>30.00</f>
        <v>0.0</v>
      </c>
      <c r="H61" t="n" s="5">
        <f>30.00</f>
        <v>0.0</v>
      </c>
      <c r="I61" t="n" s="5">
        <f>30.00</f>
        <v>0.0</v>
      </c>
      <c r="J61" t="n" s="5">
        <f>30.00</f>
        <v>0.0</v>
      </c>
      <c r="K61" t="n" s="5">
        <f>30.00</f>
        <v>0.0</v>
      </c>
      <c r="L61" t="n" s="5">
        <f>30.00</f>
        <v>0.0</v>
      </c>
      <c r="M61" t="n" s="5">
        <f>30.00</f>
        <v>0.0</v>
      </c>
      <c r="N61" t="n" s="5">
        <f>(((((((((((B61)+(C61))+(D61))+(E61))+(F61))+(G61))+(H61))+(I61))+(J61))+(K61))+(L61))+(M61)</f>
        <v>0.0</v>
      </c>
    </row>
    <row r="62">
      <c r="A62" t="s" s="3">
        <v>69</v>
      </c>
      <c r="B62" t="n" s="5">
        <f>0.00</f>
        <v>0.0</v>
      </c>
      <c r="C62" t="n" s="5">
        <f>0.00</f>
        <v>0.0</v>
      </c>
      <c r="D62" t="n" s="5">
        <f>280.00</f>
        <v>0.0</v>
      </c>
      <c r="E62" t="n" s="5">
        <f>280.00</f>
        <v>0.0</v>
      </c>
      <c r="F62" t="n" s="5">
        <f>280.00</f>
        <v>0.0</v>
      </c>
      <c r="G62" t="n" s="5">
        <f>280.00</f>
        <v>0.0</v>
      </c>
      <c r="H62" t="n" s="5">
        <f>280.00</f>
        <v>0.0</v>
      </c>
      <c r="I62" t="n" s="5">
        <f>280.00</f>
        <v>0.0</v>
      </c>
      <c r="J62" t="n" s="5">
        <f>280.00</f>
        <v>0.0</v>
      </c>
      <c r="K62" t="n" s="5">
        <f>280.00</f>
        <v>0.0</v>
      </c>
      <c r="L62" t="n" s="5">
        <f>280.00</f>
        <v>0.0</v>
      </c>
      <c r="M62" t="n" s="5">
        <f>280.00</f>
        <v>0.0</v>
      </c>
      <c r="N62" t="n" s="5">
        <f>(((((((((((B62)+(C62))+(D62))+(E62))+(F62))+(G62))+(H62))+(I62))+(J62))+(K62))+(L62))+(M62)</f>
        <v>0.0</v>
      </c>
    </row>
    <row r="63">
      <c r="A63" t="s" s="3">
        <v>70</v>
      </c>
      <c r="B63" t="n" s="5">
        <f>0.00</f>
        <v>0.0</v>
      </c>
      <c r="C63" t="n" s="5">
        <f>0.00</f>
        <v>0.0</v>
      </c>
      <c r="D63" t="n" s="5">
        <f>780.00</f>
        <v>0.0</v>
      </c>
      <c r="E63" t="n" s="5">
        <f>780.00</f>
        <v>0.0</v>
      </c>
      <c r="F63" t="n" s="5">
        <f>780.00</f>
        <v>0.0</v>
      </c>
      <c r="G63" t="n" s="5">
        <f>780.00</f>
        <v>0.0</v>
      </c>
      <c r="H63" t="n" s="5">
        <f>780.00</f>
        <v>0.0</v>
      </c>
      <c r="I63" t="n" s="5">
        <f>780.00</f>
        <v>0.0</v>
      </c>
      <c r="J63" t="n" s="5">
        <f>780.00</f>
        <v>0.0</v>
      </c>
      <c r="K63" t="n" s="5">
        <f>780.00</f>
        <v>0.0</v>
      </c>
      <c r="L63" t="n" s="5">
        <f>780.00</f>
        <v>0.0</v>
      </c>
      <c r="M63" t="n" s="5">
        <f>780.00</f>
        <v>0.0</v>
      </c>
      <c r="N63" t="n" s="5">
        <f>(((((((((((B63)+(C63))+(D63))+(E63))+(F63))+(G63))+(H63))+(I63))+(J63))+(K63))+(L63))+(M63)</f>
        <v>0.0</v>
      </c>
    </row>
    <row r="64">
      <c r="A64" t="s" s="3">
        <v>71</v>
      </c>
      <c r="B64" t="n" s="5">
        <f>0.00</f>
        <v>0.0</v>
      </c>
      <c r="C64" t="n" s="5">
        <f>0.00</f>
        <v>0.0</v>
      </c>
      <c r="D64" t="n" s="5">
        <f>142.00</f>
        <v>0.0</v>
      </c>
      <c r="E64" t="n" s="5">
        <f>142.00</f>
        <v>0.0</v>
      </c>
      <c r="F64" t="n" s="5">
        <f>142.00</f>
        <v>0.0</v>
      </c>
      <c r="G64" t="n" s="5">
        <f>142.00</f>
        <v>0.0</v>
      </c>
      <c r="H64" t="n" s="5">
        <f>142.00</f>
        <v>0.0</v>
      </c>
      <c r="I64" t="n" s="5">
        <f>142.00</f>
        <v>0.0</v>
      </c>
      <c r="J64" t="n" s="5">
        <f>142.00</f>
        <v>0.0</v>
      </c>
      <c r="K64" t="n" s="5">
        <f>142.00</f>
        <v>0.0</v>
      </c>
      <c r="L64" t="n" s="5">
        <f>142.00</f>
        <v>0.0</v>
      </c>
      <c r="M64" t="n" s="5">
        <f>142.00</f>
        <v>0.0</v>
      </c>
      <c r="N64" t="n" s="5">
        <f>(((((((((((B64)+(C64))+(D64))+(E64))+(F64))+(G64))+(H64))+(I64))+(J64))+(K64))+(L64))+(M64)</f>
        <v>0.0</v>
      </c>
    </row>
    <row r="65">
      <c r="A65" t="s" s="3">
        <v>72</v>
      </c>
      <c r="B65" t="n" s="5">
        <f>0.00</f>
        <v>0.0</v>
      </c>
      <c r="C65" t="n" s="5">
        <f>0.00</f>
        <v>0.0</v>
      </c>
      <c r="D65" t="n" s="5">
        <f>0.00</f>
        <v>0.0</v>
      </c>
      <c r="E65" t="n" s="5">
        <f>100.00</f>
        <v>0.0</v>
      </c>
      <c r="F65" t="n" s="5">
        <f>0.00</f>
        <v>0.0</v>
      </c>
      <c r="G65" t="n" s="5">
        <f>0.00</f>
        <v>0.0</v>
      </c>
      <c r="H65" t="n" s="5">
        <f>0.00</f>
        <v>0.0</v>
      </c>
      <c r="I65" t="n" s="5">
        <f>300.00</f>
        <v>0.0</v>
      </c>
      <c r="J65" t="n" s="5">
        <f>0.00</f>
        <v>0.0</v>
      </c>
      <c r="K65" t="n" s="5">
        <f>0.00</f>
        <v>0.0</v>
      </c>
      <c r="L65" t="n" s="5">
        <f>0.00</f>
        <v>0.0</v>
      </c>
      <c r="M65" t="n" s="5">
        <f>300.00</f>
        <v>0.0</v>
      </c>
      <c r="N65" t="n" s="5">
        <f>(((((((((((B65)+(C65))+(D65))+(E65))+(F65))+(G65))+(H65))+(I65))+(J65))+(K65))+(L65))+(M65)</f>
        <v>0.0</v>
      </c>
    </row>
    <row r="66">
      <c r="A66" t="s" s="3">
        <v>73</v>
      </c>
      <c r="B66" t="n" s="5">
        <f>0.00</f>
        <v>0.0</v>
      </c>
      <c r="C66" t="n" s="5">
        <f>0.00</f>
        <v>0.0</v>
      </c>
      <c r="D66" t="n" s="5">
        <f>5.00</f>
        <v>0.0</v>
      </c>
      <c r="E66" t="n" s="5">
        <f>5.00</f>
        <v>0.0</v>
      </c>
      <c r="F66" t="n" s="5">
        <f>5.00</f>
        <v>0.0</v>
      </c>
      <c r="G66" t="n" s="5">
        <f>5.00</f>
        <v>0.0</v>
      </c>
      <c r="H66" t="n" s="5">
        <f>5.00</f>
        <v>0.0</v>
      </c>
      <c r="I66" t="n" s="5">
        <f>5.00</f>
        <v>0.0</v>
      </c>
      <c r="J66" t="n" s="5">
        <f>5.00</f>
        <v>0.0</v>
      </c>
      <c r="K66" t="n" s="5">
        <f>5.00</f>
        <v>0.0</v>
      </c>
      <c r="L66" t="n" s="5">
        <f>5.00</f>
        <v>0.0</v>
      </c>
      <c r="M66" t="n" s="5">
        <f>5.00</f>
        <v>0.0</v>
      </c>
      <c r="N66" t="n" s="5">
        <f>(((((((((((B66)+(C66))+(D66))+(E66))+(F66))+(G66))+(H66))+(I66))+(J66))+(K66))+(L66))+(M66)</f>
        <v>0.0</v>
      </c>
    </row>
    <row r="67">
      <c r="A67" t="s" s="3">
        <v>74</v>
      </c>
      <c r="B67" t="n" s="5">
        <f>0.00</f>
        <v>0.0</v>
      </c>
      <c r="C67" t="n" s="5">
        <f>0.00</f>
        <v>0.0</v>
      </c>
      <c r="D67" t="n" s="5">
        <f>10.00</f>
        <v>0.0</v>
      </c>
      <c r="E67" t="n" s="5">
        <f>10.00</f>
        <v>0.0</v>
      </c>
      <c r="F67" t="n" s="5">
        <f>10.00</f>
        <v>0.0</v>
      </c>
      <c r="G67" t="n" s="5">
        <f>10.00</f>
        <v>0.0</v>
      </c>
      <c r="H67" t="n" s="5">
        <f>10.00</f>
        <v>0.0</v>
      </c>
      <c r="I67" t="n" s="5">
        <f>10.00</f>
        <v>0.0</v>
      </c>
      <c r="J67" t="n" s="5">
        <f>10.00</f>
        <v>0.0</v>
      </c>
      <c r="K67" t="n" s="5">
        <f>10.00</f>
        <v>0.0</v>
      </c>
      <c r="L67" t="n" s="5">
        <f>10.00</f>
        <v>0.0</v>
      </c>
      <c r="M67" t="n" s="5">
        <f>10.00</f>
        <v>0.0</v>
      </c>
      <c r="N67" t="n" s="5">
        <f>(((((((((((B67)+(C67))+(D67))+(E67))+(F67))+(G67))+(H67))+(I67))+(J67))+(K67))+(L67))+(M67)</f>
        <v>0.0</v>
      </c>
    </row>
    <row r="68">
      <c r="A68" t="s" s="3">
        <v>75</v>
      </c>
      <c r="B68" t="n" s="5">
        <f>0.00</f>
        <v>0.0</v>
      </c>
      <c r="C68" t="n" s="5">
        <f>0.00</f>
        <v>0.0</v>
      </c>
      <c r="D68" t="n" s="5">
        <f>50.00</f>
        <v>0.0</v>
      </c>
      <c r="E68" t="n" s="5">
        <f>0.00</f>
        <v>0.0</v>
      </c>
      <c r="F68" t="n" s="5">
        <f>50.00</f>
        <v>0.0</v>
      </c>
      <c r="G68" t="n" s="5">
        <f>0.00</f>
        <v>0.0</v>
      </c>
      <c r="H68" t="n" s="5">
        <f>0.00</f>
        <v>0.0</v>
      </c>
      <c r="I68" t="n" s="5">
        <f>0.00</f>
        <v>0.0</v>
      </c>
      <c r="J68" t="n" s="5">
        <f>50.00</f>
        <v>0.0</v>
      </c>
      <c r="K68" t="n" s="5">
        <f>0.00</f>
        <v>0.0</v>
      </c>
      <c r="L68" t="n" s="5">
        <f>0.00</f>
        <v>0.0</v>
      </c>
      <c r="M68" t="n" s="5">
        <f>50.00</f>
        <v>0.0</v>
      </c>
      <c r="N68" t="n" s="5">
        <f>(((((((((((B68)+(C68))+(D68))+(E68))+(F68))+(G68))+(H68))+(I68))+(J68))+(K68))+(L68))+(M68)</f>
        <v>0.0</v>
      </c>
    </row>
    <row r="69">
      <c r="A69" t="s" s="3">
        <v>76</v>
      </c>
      <c r="B69" t="n" s="6">
        <f>(((((((((B59)+(B60))+(B61))+(B62))+(B63))+(B64))+(B65))+(B66))+(B67))+(B68)</f>
        <v>0.0</v>
      </c>
      <c r="C69" t="n" s="6">
        <f>(((((((((C59)+(C60))+(C61))+(C62))+(C63))+(C64))+(C65))+(C66))+(C67))+(C68)</f>
        <v>0.0</v>
      </c>
      <c r="D69" t="n" s="6">
        <f>(((((((((D59)+(D60))+(D61))+(D62))+(D63))+(D64))+(D65))+(D66))+(D67))+(D68)</f>
        <v>0.0</v>
      </c>
      <c r="E69" t="n" s="6">
        <f>(((((((((E59)+(E60))+(E61))+(E62))+(E63))+(E64))+(E65))+(E66))+(E67))+(E68)</f>
        <v>0.0</v>
      </c>
      <c r="F69" t="n" s="6">
        <f>(((((((((F59)+(F60))+(F61))+(F62))+(F63))+(F64))+(F65))+(F66))+(F67))+(F68)</f>
        <v>0.0</v>
      </c>
      <c r="G69" t="n" s="6">
        <f>(((((((((G59)+(G60))+(G61))+(G62))+(G63))+(G64))+(G65))+(G66))+(G67))+(G68)</f>
        <v>0.0</v>
      </c>
      <c r="H69" t="n" s="6">
        <f>(((((((((H59)+(H60))+(H61))+(H62))+(H63))+(H64))+(H65))+(H66))+(H67))+(H68)</f>
        <v>0.0</v>
      </c>
      <c r="I69" t="n" s="6">
        <f>(((((((((I59)+(I60))+(I61))+(I62))+(I63))+(I64))+(I65))+(I66))+(I67))+(I68)</f>
        <v>0.0</v>
      </c>
      <c r="J69" t="n" s="6">
        <f>(((((((((J59)+(J60))+(J61))+(J62))+(J63))+(J64))+(J65))+(J66))+(J67))+(J68)</f>
        <v>0.0</v>
      </c>
      <c r="K69" t="n" s="6">
        <f>(((((((((K59)+(K60))+(K61))+(K62))+(K63))+(K64))+(K65))+(K66))+(K67))+(K68)</f>
        <v>0.0</v>
      </c>
      <c r="L69" t="n" s="6">
        <f>(((((((((L59)+(L60))+(L61))+(L62))+(L63))+(L64))+(L65))+(L66))+(L67))+(L68)</f>
        <v>0.0</v>
      </c>
      <c r="M69" t="n" s="6">
        <f>(((((((((M59)+(M60))+(M61))+(M62))+(M63))+(M64))+(M65))+(M66))+(M67))+(M68)</f>
        <v>0.0</v>
      </c>
      <c r="N69" t="n" s="6">
        <f>(((((((((((B69)+(C69))+(D69))+(E69))+(F69))+(G69))+(H69))+(I69))+(J69))+(K69))+(L69))+(M69)</f>
        <v>0.0</v>
      </c>
    </row>
    <row r="70">
      <c r="A70" t="s" s="3">
        <v>77</v>
      </c>
      <c r="B70" t="n" s="5">
        <f>0.00</f>
        <v>0.0</v>
      </c>
      <c r="C70" t="n" s="5">
        <f>0.00</f>
        <v>0.0</v>
      </c>
      <c r="D70" t="n" s="5">
        <f>0.00</f>
        <v>0.0</v>
      </c>
      <c r="E70" t="n" s="5">
        <f>250.00</f>
        <v>0.0</v>
      </c>
      <c r="F70" t="n" s="5">
        <f>0.00</f>
        <v>0.0</v>
      </c>
      <c r="G70" t="n" s="5">
        <f>0.00</f>
        <v>0.0</v>
      </c>
      <c r="H70" t="n" s="5">
        <f>0.00</f>
        <v>0.0</v>
      </c>
      <c r="I70" t="n" s="5">
        <f>0.00</f>
        <v>0.0</v>
      </c>
      <c r="J70" t="n" s="5">
        <f>250.00</f>
        <v>0.0</v>
      </c>
      <c r="K70" t="n" s="5">
        <f>0.00</f>
        <v>0.0</v>
      </c>
      <c r="L70" t="n" s="5">
        <f>0.00</f>
        <v>0.0</v>
      </c>
      <c r="M70" t="n" s="5">
        <f>0.00</f>
        <v>0.0</v>
      </c>
      <c r="N70" t="n" s="5">
        <f>(((((((((((B70)+(C70))+(D70))+(E70))+(F70))+(G70))+(H70))+(I70))+(J70))+(K70))+(L70))+(M70)</f>
        <v>0.0</v>
      </c>
    </row>
    <row r="71">
      <c r="A71" t="s" s="3">
        <v>78</v>
      </c>
      <c r="B71" t="n" s="5">
        <f>0.00</f>
        <v>0.0</v>
      </c>
      <c r="C71" t="n" s="5">
        <f>0.00</f>
        <v>0.0</v>
      </c>
      <c r="D71" t="n" s="5">
        <f>0.00</f>
        <v>0.0</v>
      </c>
      <c r="E71" t="n" s="5">
        <f>0.00</f>
        <v>0.0</v>
      </c>
      <c r="F71" t="n" s="5">
        <f>0.00</f>
        <v>0.0</v>
      </c>
      <c r="G71" t="n" s="5">
        <f>0.00</f>
        <v>0.0</v>
      </c>
      <c r="H71" t="n" s="5">
        <f>0.00</f>
        <v>0.0</v>
      </c>
      <c r="I71" t="n" s="5">
        <f>0.00</f>
        <v>0.0</v>
      </c>
      <c r="J71" t="n" s="5">
        <f>0.00</f>
        <v>0.0</v>
      </c>
      <c r="K71" t="n" s="5">
        <f>0.00</f>
        <v>0.0</v>
      </c>
      <c r="L71" t="n" s="5">
        <f>450.00</f>
        <v>0.0</v>
      </c>
      <c r="M71" t="n" s="5">
        <f>0.00</f>
        <v>0.0</v>
      </c>
      <c r="N71" t="n" s="5">
        <f>(((((((((((B71)+(C71))+(D71))+(E71))+(F71))+(G71))+(H71))+(I71))+(J71))+(K71))+(L71))+(M71)</f>
        <v>0.0</v>
      </c>
    </row>
    <row r="72">
      <c r="A72" t="s" s="3">
        <v>79</v>
      </c>
      <c r="B72" t="n" s="5">
        <f>0.00</f>
        <v>0.0</v>
      </c>
      <c r="C72" t="n" s="5">
        <f>0.00</f>
        <v>0.0</v>
      </c>
      <c r="D72" t="n" s="5">
        <f>150.00</f>
        <v>0.0</v>
      </c>
      <c r="E72" t="n" s="5">
        <f>150.00</f>
        <v>0.0</v>
      </c>
      <c r="F72" t="n" s="5">
        <f>150.00</f>
        <v>0.0</v>
      </c>
      <c r="G72" t="n" s="5">
        <f>150.00</f>
        <v>0.0</v>
      </c>
      <c r="H72" t="n" s="5">
        <f>150.00</f>
        <v>0.0</v>
      </c>
      <c r="I72" t="n" s="5">
        <f>150.00</f>
        <v>0.0</v>
      </c>
      <c r="J72" t="n" s="5">
        <f>150.00</f>
        <v>0.0</v>
      </c>
      <c r="K72" t="n" s="5">
        <f>150.00</f>
        <v>0.0</v>
      </c>
      <c r="L72" t="n" s="5">
        <f>150.00</f>
        <v>0.0</v>
      </c>
      <c r="M72" t="n" s="5">
        <f>150.00</f>
        <v>0.0</v>
      </c>
      <c r="N72" t="n" s="5">
        <f>(((((((((((B72)+(C72))+(D72))+(E72))+(F72))+(G72))+(H72))+(I72))+(J72))+(K72))+(L72))+(M72)</f>
        <v>0.0</v>
      </c>
    </row>
    <row r="73">
      <c r="A73" t="s" s="3">
        <v>80</v>
      </c>
      <c r="B73" t="n" s="5">
        <f>517.00</f>
        <v>0.0</v>
      </c>
      <c r="C73" t="n" s="5">
        <f>517.00</f>
        <v>0.0</v>
      </c>
      <c r="D73" t="n" s="5">
        <f>517.00</f>
        <v>0.0</v>
      </c>
      <c r="E73" t="n" s="5">
        <f>517.00</f>
        <v>0.0</v>
      </c>
      <c r="F73" t="n" s="5">
        <f>517.00</f>
        <v>0.0</v>
      </c>
      <c r="G73" t="n" s="5">
        <f>517.00</f>
        <v>0.0</v>
      </c>
      <c r="H73" t="n" s="5">
        <f>517.00</f>
        <v>0.0</v>
      </c>
      <c r="I73" t="n" s="5">
        <f>517.00</f>
        <v>0.0</v>
      </c>
      <c r="J73" t="n" s="5">
        <f>517.00</f>
        <v>0.0</v>
      </c>
      <c r="K73" t="n" s="5">
        <f>517.00</f>
        <v>0.0</v>
      </c>
      <c r="L73" t="n" s="5">
        <f>517.00</f>
        <v>0.0</v>
      </c>
      <c r="M73" t="n" s="5">
        <f>518.00</f>
        <v>0.0</v>
      </c>
      <c r="N73" t="n" s="5">
        <f>(((((((((((B73)+(C73))+(D73))+(E73))+(F73))+(G73))+(H73))+(I73))+(J73))+(K73))+(L73))+(M73)</f>
        <v>0.0</v>
      </c>
    </row>
    <row r="74">
      <c r="A74" t="s" s="3">
        <v>81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t="n" s="5">
        <f>(((((((((((B74)+(C74))+(D74))+(E74))+(F74))+(G74))+(H74))+(I74))+(J74))+(K74))+(L74))+(M74)</f>
        <v>0.0</v>
      </c>
    </row>
    <row r="75">
      <c r="A75" t="s" s="3">
        <v>82</v>
      </c>
      <c r="B75" t="n" s="5">
        <f>416.63</f>
        <v>0.0</v>
      </c>
      <c r="C75" t="n" s="5">
        <f>416.67</f>
        <v>0.0</v>
      </c>
      <c r="D75" t="n" s="5">
        <f>416.67</f>
        <v>0.0</v>
      </c>
      <c r="E75" t="n" s="5">
        <f>416.67</f>
        <v>0.0</v>
      </c>
      <c r="F75" t="n" s="5">
        <f>416.67</f>
        <v>0.0</v>
      </c>
      <c r="G75" t="n" s="5">
        <f>416.67</f>
        <v>0.0</v>
      </c>
      <c r="H75" t="n" s="5">
        <f>416.67</f>
        <v>0.0</v>
      </c>
      <c r="I75" t="n" s="5">
        <f>416.67</f>
        <v>0.0</v>
      </c>
      <c r="J75" t="n" s="5">
        <f>416.67</f>
        <v>0.0</v>
      </c>
      <c r="K75" t="n" s="5">
        <f>416.67</f>
        <v>0.0</v>
      </c>
      <c r="L75" t="n" s="5">
        <f>416.67</f>
        <v>0.0</v>
      </c>
      <c r="M75" t="n" s="5">
        <f>416.67</f>
        <v>0.0</v>
      </c>
      <c r="N75" t="n" s="5">
        <f>(((((((((((B75)+(C75))+(D75))+(E75))+(F75))+(G75))+(H75))+(I75))+(J75))+(K75))+(L75))+(M75)</f>
        <v>0.0</v>
      </c>
    </row>
    <row r="76">
      <c r="A76" t="s" s="3">
        <v>83</v>
      </c>
      <c r="B76" t="n" s="5">
        <f>0.00</f>
        <v>0.0</v>
      </c>
      <c r="C76" t="n" s="5">
        <f>500.00</f>
        <v>0.0</v>
      </c>
      <c r="D76" t="n" s="5">
        <f>0.00</f>
        <v>0.0</v>
      </c>
      <c r="E76" t="n" s="5">
        <f>0.00</f>
        <v>0.0</v>
      </c>
      <c r="F76" t="n" s="5">
        <f>0.00</f>
        <v>0.0</v>
      </c>
      <c r="G76" t="n" s="5">
        <f>0.00</f>
        <v>0.0</v>
      </c>
      <c r="H76" t="n" s="5">
        <f>0.00</f>
        <v>0.0</v>
      </c>
      <c r="I76" t="n" s="5">
        <f>0.00</f>
        <v>0.0</v>
      </c>
      <c r="J76" t="n" s="5">
        <f>0.00</f>
        <v>0.0</v>
      </c>
      <c r="K76" t="n" s="5">
        <f>0.00</f>
        <v>0.0</v>
      </c>
      <c r="L76" t="n" s="5">
        <f>0.00</f>
        <v>0.0</v>
      </c>
      <c r="M76" t="n" s="5">
        <f>0.00</f>
        <v>0.0</v>
      </c>
      <c r="N76" t="n" s="5">
        <f>(((((((((((B76)+(C76))+(D76))+(E76))+(F76))+(G76))+(H76))+(I76))+(J76))+(K76))+(L76))+(M76)</f>
        <v>0.0</v>
      </c>
    </row>
    <row r="77">
      <c r="A77" t="s" s="3">
        <v>84</v>
      </c>
      <c r="B77" t="n" s="5">
        <f>0.00</f>
        <v>0.0</v>
      </c>
      <c r="C77" t="n" s="5">
        <f>0.00</f>
        <v>0.0</v>
      </c>
      <c r="D77" t="n" s="5">
        <f>0.00</f>
        <v>0.0</v>
      </c>
      <c r="E77" t="n" s="5">
        <f>0.00</f>
        <v>0.0</v>
      </c>
      <c r="F77" t="n" s="5">
        <f>0.00</f>
        <v>0.0</v>
      </c>
      <c r="G77" t="n" s="5">
        <f>0.00</f>
        <v>0.0</v>
      </c>
      <c r="H77" t="n" s="5">
        <f>0.00</f>
        <v>0.0</v>
      </c>
      <c r="I77" t="n" s="5">
        <f>0.00</f>
        <v>0.0</v>
      </c>
      <c r="J77" t="n" s="5">
        <f>1200.00</f>
        <v>0.0</v>
      </c>
      <c r="K77" t="n" s="5">
        <f>2500.00</f>
        <v>0.0</v>
      </c>
      <c r="L77" t="n" s="5">
        <f>2500.00</f>
        <v>0.0</v>
      </c>
      <c r="M77" t="n" s="5">
        <f>0.00</f>
        <v>0.0</v>
      </c>
      <c r="N77" t="n" s="5">
        <f>(((((((((((B77)+(C77))+(D77))+(E77))+(F77))+(G77))+(H77))+(I77))+(J77))+(K77))+(L77))+(M77)</f>
        <v>0.0</v>
      </c>
    </row>
    <row r="78">
      <c r="A78" t="s" s="3">
        <v>85</v>
      </c>
      <c r="B78" t="n" s="5">
        <f>0.00</f>
        <v>0.0</v>
      </c>
      <c r="C78" t="n" s="5">
        <f>0.00</f>
        <v>0.0</v>
      </c>
      <c r="D78" t="n" s="5">
        <f>500.00</f>
        <v>0.0</v>
      </c>
      <c r="E78" t="n" s="5">
        <f>1000.00</f>
        <v>0.0</v>
      </c>
      <c r="F78" t="n" s="5">
        <f>1500.00</f>
        <v>0.0</v>
      </c>
      <c r="G78" t="n" s="5">
        <f>500.00</f>
        <v>0.0</v>
      </c>
      <c r="H78" t="n" s="5">
        <f>500.00</f>
        <v>0.0</v>
      </c>
      <c r="I78" t="n" s="5">
        <f>500.00</f>
        <v>0.0</v>
      </c>
      <c r="J78" t="n" s="5">
        <f>500.00</f>
        <v>0.0</v>
      </c>
      <c r="K78" t="n" s="5">
        <f>0.00</f>
        <v>0.0</v>
      </c>
      <c r="L78" t="n" s="5">
        <f>0.00</f>
        <v>0.0</v>
      </c>
      <c r="M78" t="n" s="5">
        <f>0.00</f>
        <v>0.0</v>
      </c>
      <c r="N78" t="n" s="5">
        <f>(((((((((((B78)+(C78))+(D78))+(E78))+(F78))+(G78))+(H78))+(I78))+(J78))+(K78))+(L78))+(M78)</f>
        <v>0.0</v>
      </c>
    </row>
    <row r="79">
      <c r="A79" t="s" s="3">
        <v>86</v>
      </c>
      <c r="B79" t="n" s="5">
        <f>0.00</f>
        <v>0.0</v>
      </c>
      <c r="C79" t="n" s="5">
        <f>0.00</f>
        <v>0.0</v>
      </c>
      <c r="D79" t="n" s="5">
        <f>350.00</f>
        <v>0.0</v>
      </c>
      <c r="E79" t="n" s="5">
        <f>350.00</f>
        <v>0.0</v>
      </c>
      <c r="F79" t="n" s="5">
        <f>350.00</f>
        <v>0.0</v>
      </c>
      <c r="G79" t="n" s="5">
        <f>350.00</f>
        <v>0.0</v>
      </c>
      <c r="H79" t="n" s="5">
        <f>350.00</f>
        <v>0.0</v>
      </c>
      <c r="I79" t="n" s="5">
        <f>350.00</f>
        <v>0.0</v>
      </c>
      <c r="J79" t="n" s="5">
        <f>350.00</f>
        <v>0.0</v>
      </c>
      <c r="K79" t="n" s="5">
        <f>350.00</f>
        <v>0.0</v>
      </c>
      <c r="L79" t="n" s="5">
        <f>350.00</f>
        <v>0.0</v>
      </c>
      <c r="M79" t="n" s="5">
        <f>350.00</f>
        <v>0.0</v>
      </c>
      <c r="N79" t="n" s="5">
        <f>(((((((((((B79)+(C79))+(D79))+(E79))+(F79))+(G79))+(H79))+(I79))+(J79))+(K79))+(L79))+(M79)</f>
        <v>0.0</v>
      </c>
    </row>
    <row r="80">
      <c r="A80" t="s" s="3">
        <v>87</v>
      </c>
      <c r="B80" t="n" s="6">
        <f>(((((B74)+(B75))+(B76))+(B77))+(B78))+(B79)</f>
        <v>0.0</v>
      </c>
      <c r="C80" t="n" s="6">
        <f>(((((C74)+(C75))+(C76))+(C77))+(C78))+(C79)</f>
        <v>0.0</v>
      </c>
      <c r="D80" t="n" s="6">
        <f>(((((D74)+(D75))+(D76))+(D77))+(D78))+(D79)</f>
        <v>0.0</v>
      </c>
      <c r="E80" t="n" s="6">
        <f>(((((E74)+(E75))+(E76))+(E77))+(E78))+(E79)</f>
        <v>0.0</v>
      </c>
      <c r="F80" t="n" s="6">
        <f>(((((F74)+(F75))+(F76))+(F77))+(F78))+(F79)</f>
        <v>0.0</v>
      </c>
      <c r="G80" t="n" s="6">
        <f>(((((G74)+(G75))+(G76))+(G77))+(G78))+(G79)</f>
        <v>0.0</v>
      </c>
      <c r="H80" t="n" s="6">
        <f>(((((H74)+(H75))+(H76))+(H77))+(H78))+(H79)</f>
        <v>0.0</v>
      </c>
      <c r="I80" t="n" s="6">
        <f>(((((I74)+(I75))+(I76))+(I77))+(I78))+(I79)</f>
        <v>0.0</v>
      </c>
      <c r="J80" t="n" s="6">
        <f>(((((J74)+(J75))+(J76))+(J77))+(J78))+(J79)</f>
        <v>0.0</v>
      </c>
      <c r="K80" t="n" s="6">
        <f>(((((K74)+(K75))+(K76))+(K77))+(K78))+(K79)</f>
        <v>0.0</v>
      </c>
      <c r="L80" t="n" s="6">
        <f>(((((L74)+(L75))+(L76))+(L77))+(L78))+(L79)</f>
        <v>0.0</v>
      </c>
      <c r="M80" t="n" s="6">
        <f>(((((M74)+(M75))+(M76))+(M77))+(M78))+(M79)</f>
        <v>0.0</v>
      </c>
      <c r="N80" t="n" s="6">
        <f>(((((((((((B80)+(C80))+(D80))+(E80))+(F80))+(G80))+(H80))+(I80))+(J80))+(K80))+(L80))+(M80)</f>
        <v>0.0</v>
      </c>
    </row>
    <row r="81">
      <c r="A81" t="s" s="3">
        <v>88</v>
      </c>
      <c r="B81" t="n" s="5">
        <f>0.00</f>
        <v>0.0</v>
      </c>
      <c r="C81" t="n" s="5">
        <f>0.00</f>
        <v>0.0</v>
      </c>
      <c r="D81" t="n" s="5">
        <f>500.00</f>
        <v>0.0</v>
      </c>
      <c r="E81" t="n" s="5">
        <f>500.00</f>
        <v>0.0</v>
      </c>
      <c r="F81" t="n" s="5">
        <f>500.00</f>
        <v>0.0</v>
      </c>
      <c r="G81" t="n" s="5">
        <f>500.00</f>
        <v>0.0</v>
      </c>
      <c r="H81" t="n" s="5">
        <f>500.00</f>
        <v>0.0</v>
      </c>
      <c r="I81" t="n" s="5">
        <f>500.00</f>
        <v>0.0</v>
      </c>
      <c r="J81" t="n" s="5">
        <f>500.00</f>
        <v>0.0</v>
      </c>
      <c r="K81" t="n" s="5">
        <f>500.00</f>
        <v>0.0</v>
      </c>
      <c r="L81" t="n" s="5">
        <f>500.00</f>
        <v>0.0</v>
      </c>
      <c r="M81" t="n" s="5">
        <f>500.00</f>
        <v>0.0</v>
      </c>
      <c r="N81" t="n" s="5">
        <f>(((((((((((B81)+(C81))+(D81))+(E81))+(F81))+(G81))+(H81))+(I81))+(J81))+(K81))+(L81))+(M81)</f>
        <v>0.0</v>
      </c>
    </row>
    <row r="82">
      <c r="A82" t="s" s="3">
        <v>89</v>
      </c>
      <c r="B82" t="n" s="5">
        <f>62.50</f>
        <v>0.0</v>
      </c>
      <c r="C82" t="n" s="5">
        <f>62.50</f>
        <v>0.0</v>
      </c>
      <c r="D82" t="n" s="5">
        <f>62.50</f>
        <v>0.0</v>
      </c>
      <c r="E82" t="n" s="5">
        <f>62.50</f>
        <v>0.0</v>
      </c>
      <c r="F82" t="n" s="5">
        <f>62.50</f>
        <v>0.0</v>
      </c>
      <c r="G82" t="n" s="5">
        <f>62.50</f>
        <v>0.0</v>
      </c>
      <c r="H82" t="n" s="5">
        <f>62.50</f>
        <v>0.0</v>
      </c>
      <c r="I82" t="n" s="5">
        <f>62.50</f>
        <v>0.0</v>
      </c>
      <c r="J82" t="n" s="5">
        <f>62.50</f>
        <v>0.0</v>
      </c>
      <c r="K82" t="n" s="5">
        <f>62.50</f>
        <v>0.0</v>
      </c>
      <c r="L82" t="n" s="5">
        <f>62.50</f>
        <v>0.0</v>
      </c>
      <c r="M82" t="n" s="5">
        <f>62.50</f>
        <v>0.0</v>
      </c>
      <c r="N82" t="n" s="5">
        <f>(((((((((((B82)+(C82))+(D82))+(E82))+(F82))+(G82))+(H82))+(I82))+(J82))+(K82))+(L82))+(M82)</f>
        <v>0.0</v>
      </c>
    </row>
    <row r="83">
      <c r="A83" t="s" s="3">
        <v>90</v>
      </c>
      <c r="B83" t="n" s="5">
        <f>150.00</f>
        <v>0.0</v>
      </c>
      <c r="C83" t="n" s="5">
        <f>0.00</f>
        <v>0.0</v>
      </c>
      <c r="D83" t="n" s="5">
        <f>0.00</f>
        <v>0.0</v>
      </c>
      <c r="E83" t="n" s="5">
        <f>0.00</f>
        <v>0.0</v>
      </c>
      <c r="F83" t="n" s="5">
        <f>100.00</f>
        <v>0.0</v>
      </c>
      <c r="G83" t="n" s="5">
        <f>0.00</f>
        <v>0.0</v>
      </c>
      <c r="H83" t="n" s="5">
        <f>0.00</f>
        <v>0.0</v>
      </c>
      <c r="I83" t="n" s="5">
        <f>0.00</f>
        <v>0.0</v>
      </c>
      <c r="J83" t="n" s="5">
        <f>0.00</f>
        <v>0.0</v>
      </c>
      <c r="K83" t="n" s="5">
        <f>0.00</f>
        <v>0.0</v>
      </c>
      <c r="L83" t="n" s="5">
        <f>0.00</f>
        <v>0.0</v>
      </c>
      <c r="M83" t="n" s="5">
        <f>0.00</f>
        <v>0.0</v>
      </c>
      <c r="N83" t="n" s="5">
        <f>(((((((((((B83)+(C83))+(D83))+(E83))+(F83))+(G83))+(H83))+(I83))+(J83))+(K83))+(L83))+(M83)</f>
        <v>0.0</v>
      </c>
    </row>
    <row r="84">
      <c r="A84" t="s" s="3">
        <v>91</v>
      </c>
      <c r="B84" t="n" s="6">
        <f>(B82)+(B83)</f>
        <v>0.0</v>
      </c>
      <c r="C84" t="n" s="6">
        <f>(C82)+(C83)</f>
        <v>0.0</v>
      </c>
      <c r="D84" t="n" s="6">
        <f>(D82)+(D83)</f>
        <v>0.0</v>
      </c>
      <c r="E84" t="n" s="6">
        <f>(E82)+(E83)</f>
        <v>0.0</v>
      </c>
      <c r="F84" t="n" s="6">
        <f>(F82)+(F83)</f>
        <v>0.0</v>
      </c>
      <c r="G84" t="n" s="6">
        <f>(G82)+(G83)</f>
        <v>0.0</v>
      </c>
      <c r="H84" t="n" s="6">
        <f>(H82)+(H83)</f>
        <v>0.0</v>
      </c>
      <c r="I84" t="n" s="6">
        <f>(I82)+(I83)</f>
        <v>0.0</v>
      </c>
      <c r="J84" t="n" s="6">
        <f>(J82)+(J83)</f>
        <v>0.0</v>
      </c>
      <c r="K84" t="n" s="6">
        <f>(K82)+(K83)</f>
        <v>0.0</v>
      </c>
      <c r="L84" t="n" s="6">
        <f>(L82)+(L83)</f>
        <v>0.0</v>
      </c>
      <c r="M84" t="n" s="6">
        <f>(M82)+(M83)</f>
        <v>0.0</v>
      </c>
      <c r="N84" t="n" s="6">
        <f>(((((((((((B84)+(C84))+(D84))+(E84))+(F84))+(G84))+(H84))+(I84))+(J84))+(K84))+(L84))+(M84)</f>
        <v>0.0</v>
      </c>
    </row>
    <row r="85">
      <c r="A85" t="s" s="3">
        <v>92</v>
      </c>
      <c r="B85" t="n" s="5">
        <f>0.00</f>
        <v>0.0</v>
      </c>
      <c r="C85" t="n" s="5">
        <f>0.00</f>
        <v>0.0</v>
      </c>
      <c r="D85" t="n" s="5">
        <f>0.00</f>
        <v>0.0</v>
      </c>
      <c r="E85" t="n" s="5">
        <f>0.00</f>
        <v>0.0</v>
      </c>
      <c r="F85" t="n" s="5">
        <f>0.00</f>
        <v>0.0</v>
      </c>
      <c r="G85" t="n" s="5">
        <f>1500.00</f>
        <v>0.0</v>
      </c>
      <c r="H85" t="n" s="5">
        <f>0.00</f>
        <v>0.0</v>
      </c>
      <c r="I85" t="n" s="5">
        <f>0.00</f>
        <v>0.0</v>
      </c>
      <c r="J85" t="n" s="5">
        <f>0.00</f>
        <v>0.0</v>
      </c>
      <c r="K85" t="n" s="5">
        <f>1500.00</f>
        <v>0.0</v>
      </c>
      <c r="L85" t="n" s="5">
        <f>0.00</f>
        <v>0.0</v>
      </c>
      <c r="M85" t="n" s="5">
        <f>0.00</f>
        <v>0.0</v>
      </c>
      <c r="N85" t="n" s="5">
        <f>(((((((((((B85)+(C85))+(D85))+(E85))+(F85))+(G85))+(H85))+(I85))+(J85))+(K85))+(L85))+(M85)</f>
        <v>0.0</v>
      </c>
    </row>
    <row r="86">
      <c r="A86" t="s" s="3">
        <v>93</v>
      </c>
      <c r="B86" t="n" s="5">
        <f>0.00</f>
        <v>0.0</v>
      </c>
      <c r="C86" t="n" s="5">
        <f>0.00</f>
        <v>0.0</v>
      </c>
      <c r="D86" t="n" s="5">
        <f>25.00</f>
        <v>0.0</v>
      </c>
      <c r="E86" t="n" s="5">
        <f>25.00</f>
        <v>0.0</v>
      </c>
      <c r="F86" t="n" s="5">
        <f>25.00</f>
        <v>0.0</v>
      </c>
      <c r="G86" t="n" s="5">
        <f>25.00</f>
        <v>0.0</v>
      </c>
      <c r="H86" t="n" s="5">
        <f>25.00</f>
        <v>0.0</v>
      </c>
      <c r="I86" t="n" s="5">
        <f>400.00</f>
        <v>0.0</v>
      </c>
      <c r="J86" t="n" s="5">
        <f>25.00</f>
        <v>0.0</v>
      </c>
      <c r="K86" t="n" s="5">
        <f>25.00</f>
        <v>0.0</v>
      </c>
      <c r="L86" t="n" s="5">
        <f>25.00</f>
        <v>0.0</v>
      </c>
      <c r="M86" t="n" s="5">
        <f>400.00</f>
        <v>0.0</v>
      </c>
      <c r="N86" t="n" s="5">
        <f>(((((((((((B86)+(C86))+(D86))+(E86))+(F86))+(G86))+(H86))+(I86))+(J86))+(K86))+(L86))+(M86)</f>
        <v>0.0</v>
      </c>
    </row>
    <row r="87">
      <c r="A87" t="s" s="3">
        <v>94</v>
      </c>
      <c r="B87" t="n" s="5">
        <f>41.67</f>
        <v>0.0</v>
      </c>
      <c r="C87" t="n" s="5">
        <f>41.67</f>
        <v>0.0</v>
      </c>
      <c r="D87" t="n" s="5">
        <f>41.67</f>
        <v>0.0</v>
      </c>
      <c r="E87" t="n" s="5">
        <f>41.67</f>
        <v>0.0</v>
      </c>
      <c r="F87" t="n" s="5">
        <f>41.67</f>
        <v>0.0</v>
      </c>
      <c r="G87" t="n" s="5">
        <f>41.67</f>
        <v>0.0</v>
      </c>
      <c r="H87" t="n" s="5">
        <f>41.67</f>
        <v>0.0</v>
      </c>
      <c r="I87" t="n" s="5">
        <f>41.67</f>
        <v>0.0</v>
      </c>
      <c r="J87" t="n" s="5">
        <f>41.67</f>
        <v>0.0</v>
      </c>
      <c r="K87" t="n" s="5">
        <f>41.67</f>
        <v>0.0</v>
      </c>
      <c r="L87" t="n" s="5">
        <f>41.67</f>
        <v>0.0</v>
      </c>
      <c r="M87" t="n" s="5">
        <f>41.63</f>
        <v>0.0</v>
      </c>
      <c r="N87" t="n" s="5">
        <f>(((((((((((B87)+(C87))+(D87))+(E87))+(F87))+(G87))+(H87))+(I87))+(J87))+(K87))+(L87))+(M87)</f>
        <v>0.0</v>
      </c>
    </row>
    <row r="88">
      <c r="A88" t="s" s="3">
        <v>95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t="n" s="5">
        <f>(((((((((((B88)+(C88))+(D88))+(E88))+(F88))+(G88))+(H88))+(I88))+(J88))+(K88))+(L88))+(M88)</f>
        <v>0.0</v>
      </c>
    </row>
    <row r="89">
      <c r="A89" t="s" s="3">
        <v>96</v>
      </c>
      <c r="B89" t="n" s="5">
        <f>0.00</f>
        <v>0.0</v>
      </c>
      <c r="C89" t="n" s="5">
        <f>0.00</f>
        <v>0.0</v>
      </c>
      <c r="D89" t="n" s="5">
        <f>0.00</f>
        <v>0.0</v>
      </c>
      <c r="E89" t="n" s="5">
        <f>0.00</f>
        <v>0.0</v>
      </c>
      <c r="F89" t="n" s="5">
        <f>125.00</f>
        <v>0.0</v>
      </c>
      <c r="G89" t="n" s="5">
        <f>125.00</f>
        <v>0.0</v>
      </c>
      <c r="H89" t="n" s="5">
        <f>125.00</f>
        <v>0.0</v>
      </c>
      <c r="I89" t="n" s="5">
        <f>125.00</f>
        <v>0.0</v>
      </c>
      <c r="J89" t="n" s="5">
        <f>125.00</f>
        <v>0.0</v>
      </c>
      <c r="K89" t="n" s="5">
        <f>125.00</f>
        <v>0.0</v>
      </c>
      <c r="L89" t="n" s="5">
        <f>125.00</f>
        <v>0.0</v>
      </c>
      <c r="M89" t="n" s="5">
        <f>125.00</f>
        <v>0.0</v>
      </c>
      <c r="N89" t="n" s="5">
        <f>(((((((((((B89)+(C89))+(D89))+(E89))+(F89))+(G89))+(H89))+(I89))+(J89))+(K89))+(L89))+(M89)</f>
        <v>0.0</v>
      </c>
    </row>
    <row r="90">
      <c r="A90" t="s" s="3">
        <v>97</v>
      </c>
      <c r="B90" t="n" s="5">
        <f>0.00</f>
        <v>0.0</v>
      </c>
      <c r="C90" t="n" s="5">
        <f>0.00</f>
        <v>0.0</v>
      </c>
      <c r="D90" t="n" s="5">
        <f>0.00</f>
        <v>0.0</v>
      </c>
      <c r="E90" t="n" s="5">
        <f>0.00</f>
        <v>0.0</v>
      </c>
      <c r="F90" t="n" s="5">
        <f>62.50</f>
        <v>0.0</v>
      </c>
      <c r="G90" t="n" s="5">
        <f>62.50</f>
        <v>0.0</v>
      </c>
      <c r="H90" t="n" s="5">
        <f>62.50</f>
        <v>0.0</v>
      </c>
      <c r="I90" t="n" s="5">
        <f>62.50</f>
        <v>0.0</v>
      </c>
      <c r="J90" t="n" s="5">
        <f>62.50</f>
        <v>0.0</v>
      </c>
      <c r="K90" t="n" s="5">
        <f>62.50</f>
        <v>0.0</v>
      </c>
      <c r="L90" t="n" s="5">
        <f>62.50</f>
        <v>0.0</v>
      </c>
      <c r="M90" t="n" s="5">
        <f>62.50</f>
        <v>0.0</v>
      </c>
      <c r="N90" t="n" s="5">
        <f>(((((((((((B90)+(C90))+(D90))+(E90))+(F90))+(G90))+(H90))+(I90))+(J90))+(K90))+(L90))+(M90)</f>
        <v>0.0</v>
      </c>
    </row>
    <row r="91">
      <c r="A91" t="s" s="3">
        <v>98</v>
      </c>
      <c r="B91" t="n" s="5">
        <f>0.00</f>
        <v>0.0</v>
      </c>
      <c r="C91" t="n" s="5">
        <f>0.00</f>
        <v>0.0</v>
      </c>
      <c r="D91" t="n" s="5">
        <f>0.00</f>
        <v>0.0</v>
      </c>
      <c r="E91" t="n" s="5">
        <f>0.00</f>
        <v>0.0</v>
      </c>
      <c r="F91" t="n" s="5">
        <f>62.50</f>
        <v>0.0</v>
      </c>
      <c r="G91" t="n" s="5">
        <f>62.50</f>
        <v>0.0</v>
      </c>
      <c r="H91" t="n" s="5">
        <f>62.50</f>
        <v>0.0</v>
      </c>
      <c r="I91" t="n" s="5">
        <f>62.50</f>
        <v>0.0</v>
      </c>
      <c r="J91" t="n" s="5">
        <f>62.50</f>
        <v>0.0</v>
      </c>
      <c r="K91" t="n" s="5">
        <f>62.50</f>
        <v>0.0</v>
      </c>
      <c r="L91" t="n" s="5">
        <f>62.50</f>
        <v>0.0</v>
      </c>
      <c r="M91" t="n" s="5">
        <f>62.50</f>
        <v>0.0</v>
      </c>
      <c r="N91" t="n" s="5">
        <f>(((((((((((B91)+(C91))+(D91))+(E91))+(F91))+(G91))+(H91))+(I91))+(J91))+(K91))+(L91))+(M91)</f>
        <v>0.0</v>
      </c>
    </row>
    <row r="92">
      <c r="A92" t="s" s="3">
        <v>99</v>
      </c>
      <c r="B92" t="n" s="5">
        <f>500.00</f>
        <v>0.0</v>
      </c>
      <c r="C92" t="n" s="5">
        <f>500.00</f>
        <v>0.0</v>
      </c>
      <c r="D92" t="n" s="5">
        <f>500.00</f>
        <v>0.0</v>
      </c>
      <c r="E92" t="n" s="5">
        <f>500.00</f>
        <v>0.0</v>
      </c>
      <c r="F92" t="n" s="5">
        <f>500.00</f>
        <v>0.0</v>
      </c>
      <c r="G92" t="n" s="5">
        <f>500.00</f>
        <v>0.0</v>
      </c>
      <c r="H92" t="n" s="5">
        <f>500.00</f>
        <v>0.0</v>
      </c>
      <c r="I92" t="n" s="5">
        <f>500.00</f>
        <v>0.0</v>
      </c>
      <c r="J92" t="n" s="5">
        <f>500.00</f>
        <v>0.0</v>
      </c>
      <c r="K92" t="n" s="5">
        <f>500.00</f>
        <v>0.0</v>
      </c>
      <c r="L92" t="n" s="5">
        <f>500.00</f>
        <v>0.0</v>
      </c>
      <c r="M92" t="n" s="5">
        <f>500.00</f>
        <v>0.0</v>
      </c>
      <c r="N92" t="n" s="5">
        <f>(((((((((((B92)+(C92))+(D92))+(E92))+(F92))+(G92))+(H92))+(I92))+(J92))+(K92))+(L92))+(M92)</f>
        <v>0.0</v>
      </c>
    </row>
    <row r="93">
      <c r="A93" t="s" s="3">
        <v>100</v>
      </c>
      <c r="B93" t="n" s="5">
        <f>83.33</f>
        <v>0.0</v>
      </c>
      <c r="C93" t="n" s="5">
        <f>83.33</f>
        <v>0.0</v>
      </c>
      <c r="D93" t="n" s="5">
        <f>83.33</f>
        <v>0.0</v>
      </c>
      <c r="E93" t="n" s="5">
        <f>83.33</f>
        <v>0.0</v>
      </c>
      <c r="F93" t="n" s="5">
        <f>83.33</f>
        <v>0.0</v>
      </c>
      <c r="G93" t="n" s="5">
        <f>83.33</f>
        <v>0.0</v>
      </c>
      <c r="H93" t="n" s="5">
        <f>83.33</f>
        <v>0.0</v>
      </c>
      <c r="I93" t="n" s="5">
        <f>83.33</f>
        <v>0.0</v>
      </c>
      <c r="J93" t="n" s="5">
        <f>83.33</f>
        <v>0.0</v>
      </c>
      <c r="K93" t="n" s="5">
        <f>83.33</f>
        <v>0.0</v>
      </c>
      <c r="L93" t="n" s="5">
        <f>83.33</f>
        <v>0.0</v>
      </c>
      <c r="M93" t="n" s="5">
        <f>83.37</f>
        <v>0.0</v>
      </c>
      <c r="N93" t="n" s="5">
        <f>(((((((((((B93)+(C93))+(D93))+(E93))+(F93))+(G93))+(H93))+(I93))+(J93))+(K93))+(L93))+(M93)</f>
        <v>0.0</v>
      </c>
    </row>
    <row r="94">
      <c r="A94" t="s" s="3">
        <v>101</v>
      </c>
      <c r="B94" t="n" s="5">
        <f>166.67</f>
        <v>0.0</v>
      </c>
      <c r="C94" t="n" s="5">
        <f>166.67</f>
        <v>0.0</v>
      </c>
      <c r="D94" t="n" s="5">
        <f>166.67</f>
        <v>0.0</v>
      </c>
      <c r="E94" t="n" s="5">
        <f>166.67</f>
        <v>0.0</v>
      </c>
      <c r="F94" t="n" s="5">
        <f>166.67</f>
        <v>0.0</v>
      </c>
      <c r="G94" t="n" s="5">
        <f>166.67</f>
        <v>0.0</v>
      </c>
      <c r="H94" t="n" s="5">
        <f>166.67</f>
        <v>0.0</v>
      </c>
      <c r="I94" t="n" s="5">
        <f>166.67</f>
        <v>0.0</v>
      </c>
      <c r="J94" t="n" s="5">
        <f>166.67</f>
        <v>0.0</v>
      </c>
      <c r="K94" t="n" s="5">
        <f>166.67</f>
        <v>0.0</v>
      </c>
      <c r="L94" t="n" s="5">
        <f>166.67</f>
        <v>0.0</v>
      </c>
      <c r="M94" t="n" s="5">
        <f>166.63</f>
        <v>0.0</v>
      </c>
      <c r="N94" t="n" s="5">
        <f>(((((((((((B94)+(C94))+(D94))+(E94))+(F94))+(G94))+(H94))+(I94))+(J94))+(K94))+(L94))+(M94)</f>
        <v>0.0</v>
      </c>
    </row>
    <row r="95">
      <c r="A95" t="s" s="3">
        <v>102</v>
      </c>
      <c r="B95" t="n" s="6">
        <f>((((((B88)+(B89))+(B90))+(B91))+(B92))+(B93))+(B94)</f>
        <v>0.0</v>
      </c>
      <c r="C95" t="n" s="6">
        <f>((((((C88)+(C89))+(C90))+(C91))+(C92))+(C93))+(C94)</f>
        <v>0.0</v>
      </c>
      <c r="D95" t="n" s="6">
        <f>((((((D88)+(D89))+(D90))+(D91))+(D92))+(D93))+(D94)</f>
        <v>0.0</v>
      </c>
      <c r="E95" t="n" s="6">
        <f>((((((E88)+(E89))+(E90))+(E91))+(E92))+(E93))+(E94)</f>
        <v>0.0</v>
      </c>
      <c r="F95" t="n" s="6">
        <f>((((((F88)+(F89))+(F90))+(F91))+(F92))+(F93))+(F94)</f>
        <v>0.0</v>
      </c>
      <c r="G95" t="n" s="6">
        <f>((((((G88)+(G89))+(G90))+(G91))+(G92))+(G93))+(G94)</f>
        <v>0.0</v>
      </c>
      <c r="H95" t="n" s="6">
        <f>((((((H88)+(H89))+(H90))+(H91))+(H92))+(H93))+(H94)</f>
        <v>0.0</v>
      </c>
      <c r="I95" t="n" s="6">
        <f>((((((I88)+(I89))+(I90))+(I91))+(I92))+(I93))+(I94)</f>
        <v>0.0</v>
      </c>
      <c r="J95" t="n" s="6">
        <f>((((((J88)+(J89))+(J90))+(J91))+(J92))+(J93))+(J94)</f>
        <v>0.0</v>
      </c>
      <c r="K95" t="n" s="6">
        <f>((((((K88)+(K89))+(K90))+(K91))+(K92))+(K93))+(K94)</f>
        <v>0.0</v>
      </c>
      <c r="L95" t="n" s="6">
        <f>((((((L88)+(L89))+(L90))+(L91))+(L92))+(L93))+(L94)</f>
        <v>0.0</v>
      </c>
      <c r="M95" t="n" s="6">
        <f>((((((M88)+(M89))+(M90))+(M91))+(M92))+(M93))+(M94)</f>
        <v>0.0</v>
      </c>
      <c r="N95" t="n" s="6">
        <f>(((((((((((B95)+(C95))+(D95))+(E95))+(F95))+(G95))+(H95))+(I95))+(J95))+(K95))+(L95))+(M95)</f>
        <v>0.0</v>
      </c>
    </row>
    <row r="96">
      <c r="A96" t="s" s="3">
        <v>103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t="n" s="5">
        <f>(((((((((((B96)+(C96))+(D96))+(E96))+(F96))+(G96))+(H96))+(I96))+(J96))+(K96))+(L96))+(M96)</f>
        <v>0.0</v>
      </c>
    </row>
    <row r="97">
      <c r="A97" t="s" s="3">
        <v>104</v>
      </c>
      <c r="B97" t="n" s="5">
        <f>0.00</f>
        <v>0.0</v>
      </c>
      <c r="C97" t="n" s="5">
        <f>0.00</f>
        <v>0.0</v>
      </c>
      <c r="D97" t="n" s="5">
        <f>0.00</f>
        <v>0.0</v>
      </c>
      <c r="E97" t="n" s="5">
        <f>0.00</f>
        <v>0.0</v>
      </c>
      <c r="F97" t="n" s="5">
        <f>275.00</f>
        <v>0.0</v>
      </c>
      <c r="G97" t="n" s="5">
        <f>275.00</f>
        <v>0.0</v>
      </c>
      <c r="H97" t="n" s="5">
        <f>275.00</f>
        <v>0.0</v>
      </c>
      <c r="I97" t="n" s="5">
        <f>275.00</f>
        <v>0.0</v>
      </c>
      <c r="J97" t="n" s="5">
        <f>275.00</f>
        <v>0.0</v>
      </c>
      <c r="K97" t="n" s="5">
        <f>275.00</f>
        <v>0.0</v>
      </c>
      <c r="L97" t="n" s="5">
        <f>275.00</f>
        <v>0.0</v>
      </c>
      <c r="M97" t="n" s="5">
        <f>275.00</f>
        <v>0.0</v>
      </c>
      <c r="N97" t="n" s="5">
        <f>(((((((((((B97)+(C97))+(D97))+(E97))+(F97))+(G97))+(H97))+(I97))+(J97))+(K97))+(L97))+(M97)</f>
        <v>0.0</v>
      </c>
    </row>
    <row r="98">
      <c r="A98" t="s" s="3">
        <v>105</v>
      </c>
      <c r="B98" t="n" s="5">
        <f>100.00</f>
        <v>0.0</v>
      </c>
      <c r="C98" t="n" s="5">
        <f>0.00</f>
        <v>0.0</v>
      </c>
      <c r="D98" t="n" s="5">
        <f>0.00</f>
        <v>0.0</v>
      </c>
      <c r="E98" t="n" s="5">
        <f>0.00</f>
        <v>0.0</v>
      </c>
      <c r="F98" t="n" s="5">
        <f>10.00</f>
        <v>0.0</v>
      </c>
      <c r="G98" t="n" s="5">
        <f>0.00</f>
        <v>0.0</v>
      </c>
      <c r="H98" t="n" s="5">
        <f>0.00</f>
        <v>0.0</v>
      </c>
      <c r="I98" t="n" s="5">
        <f>0.00</f>
        <v>0.0</v>
      </c>
      <c r="J98" t="n" s="5">
        <f>40.00</f>
        <v>0.0</v>
      </c>
      <c r="K98" t="n" s="5">
        <f>0.00</f>
        <v>0.0</v>
      </c>
      <c r="L98" t="n" s="5">
        <f>0.00</f>
        <v>0.0</v>
      </c>
      <c r="M98" t="n" s="5">
        <f>0.00</f>
        <v>0.0</v>
      </c>
      <c r="N98" t="n" s="5">
        <f>(((((((((((B98)+(C98))+(D98))+(E98))+(F98))+(G98))+(H98))+(I98))+(J98))+(K98))+(L98))+(M98)</f>
        <v>0.0</v>
      </c>
    </row>
    <row r="99">
      <c r="A99" t="s" s="3">
        <v>106</v>
      </c>
      <c r="B99" t="n" s="6">
        <f>((B96)+(B97))+(B98)</f>
        <v>0.0</v>
      </c>
      <c r="C99" t="n" s="6">
        <f>((C96)+(C97))+(C98)</f>
        <v>0.0</v>
      </c>
      <c r="D99" t="n" s="6">
        <f>((D96)+(D97))+(D98)</f>
        <v>0.0</v>
      </c>
      <c r="E99" t="n" s="6">
        <f>((E96)+(E97))+(E98)</f>
        <v>0.0</v>
      </c>
      <c r="F99" t="n" s="6">
        <f>((F96)+(F97))+(F98)</f>
        <v>0.0</v>
      </c>
      <c r="G99" t="n" s="6">
        <f>((G96)+(G97))+(G98)</f>
        <v>0.0</v>
      </c>
      <c r="H99" t="n" s="6">
        <f>((H96)+(H97))+(H98)</f>
        <v>0.0</v>
      </c>
      <c r="I99" t="n" s="6">
        <f>((I96)+(I97))+(I98)</f>
        <v>0.0</v>
      </c>
      <c r="J99" t="n" s="6">
        <f>((J96)+(J97))+(J98)</f>
        <v>0.0</v>
      </c>
      <c r="K99" t="n" s="6">
        <f>((K96)+(K97))+(K98)</f>
        <v>0.0</v>
      </c>
      <c r="L99" t="n" s="6">
        <f>((L96)+(L97))+(L98)</f>
        <v>0.0</v>
      </c>
      <c r="M99" t="n" s="6">
        <f>((M96)+(M97))+(M98)</f>
        <v>0.0</v>
      </c>
      <c r="N99" t="n" s="6">
        <f>(((((((((((B99)+(C99))+(D99))+(E99))+(F99))+(G99))+(H99))+(I99))+(J99))+(K99))+(L99))+(M99)</f>
        <v>0.0</v>
      </c>
    </row>
    <row r="100">
      <c r="A100" t="s" s="3">
        <v>107</v>
      </c>
      <c r="B100" t="n" s="5">
        <f>25.00</f>
        <v>0.0</v>
      </c>
      <c r="C100" t="n" s="5">
        <f>25.00</f>
        <v>0.0</v>
      </c>
      <c r="D100" t="n" s="5">
        <f>25.00</f>
        <v>0.0</v>
      </c>
      <c r="E100" t="n" s="5">
        <f>25.00</f>
        <v>0.0</v>
      </c>
      <c r="F100" t="n" s="5">
        <f>25.00</f>
        <v>0.0</v>
      </c>
      <c r="G100" t="n" s="5">
        <f>25.00</f>
        <v>0.0</v>
      </c>
      <c r="H100" t="n" s="5">
        <f>25.00</f>
        <v>0.0</v>
      </c>
      <c r="I100" t="n" s="5">
        <f>25.00</f>
        <v>0.0</v>
      </c>
      <c r="J100" t="n" s="5">
        <f>25.00</f>
        <v>0.0</v>
      </c>
      <c r="K100" t="n" s="5">
        <f>25.00</f>
        <v>0.0</v>
      </c>
      <c r="L100" t="n" s="5">
        <f>25.00</f>
        <v>0.0</v>
      </c>
      <c r="M100" t="n" s="5">
        <f>25.00</f>
        <v>0.0</v>
      </c>
      <c r="N100" t="n" s="5">
        <f>(((((((((((B100)+(C100))+(D100))+(E100))+(F100))+(G100))+(H100))+(I100))+(J100))+(K100))+(L100))+(M100)</f>
        <v>0.0</v>
      </c>
    </row>
    <row r="101">
      <c r="A101" t="s" s="3">
        <v>108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t="n" s="5">
        <f>(((((((((((B101)+(C101))+(D101))+(E101))+(F101))+(G101))+(H101))+(I101))+(J101))+(K101))+(L101))+(M101)</f>
        <v>0.0</v>
      </c>
    </row>
    <row r="102">
      <c r="A102" t="s" s="3">
        <v>109</v>
      </c>
      <c r="B102" t="n" s="5">
        <f>50.00</f>
        <v>0.0</v>
      </c>
      <c r="C102" t="n" s="5">
        <f>50.00</f>
        <v>0.0</v>
      </c>
      <c r="D102" t="n" s="5">
        <f>50.00</f>
        <v>0.0</v>
      </c>
      <c r="E102" t="n" s="5">
        <f>50.00</f>
        <v>0.0</v>
      </c>
      <c r="F102" t="n" s="5">
        <f>50.00</f>
        <v>0.0</v>
      </c>
      <c r="G102" t="n" s="5">
        <f>50.00</f>
        <v>0.0</v>
      </c>
      <c r="H102" t="n" s="5">
        <f>50.00</f>
        <v>0.0</v>
      </c>
      <c r="I102" t="n" s="5">
        <f>50.00</f>
        <v>0.0</v>
      </c>
      <c r="J102" t="n" s="5">
        <f>50.00</f>
        <v>0.0</v>
      </c>
      <c r="K102" t="n" s="5">
        <f>50.00</f>
        <v>0.0</v>
      </c>
      <c r="L102" t="n" s="5">
        <f>50.00</f>
        <v>0.0</v>
      </c>
      <c r="M102" t="n" s="5">
        <f>50.00</f>
        <v>0.0</v>
      </c>
      <c r="N102" t="n" s="5">
        <f>(((((((((((B102)+(C102))+(D102))+(E102))+(F102))+(G102))+(H102))+(I102))+(J102))+(K102))+(L102))+(M102)</f>
        <v>0.0</v>
      </c>
    </row>
    <row r="103">
      <c r="A103" t="s" s="3">
        <v>110</v>
      </c>
      <c r="B103" t="n" s="5">
        <f>0.00</f>
        <v>0.0</v>
      </c>
      <c r="C103" t="n" s="5">
        <f>0.00</f>
        <v>0.0</v>
      </c>
      <c r="D103" t="n" s="5">
        <f>0.00</f>
        <v>0.0</v>
      </c>
      <c r="E103" t="n" s="5">
        <f>0.00</f>
        <v>0.0</v>
      </c>
      <c r="F103" t="n" s="5">
        <f>100.00</f>
        <v>0.0</v>
      </c>
      <c r="G103" t="n" s="5">
        <f>0.00</f>
        <v>0.0</v>
      </c>
      <c r="H103" t="n" s="5">
        <f>0.00</f>
        <v>0.0</v>
      </c>
      <c r="I103" t="n" s="5">
        <f>0.00</f>
        <v>0.0</v>
      </c>
      <c r="J103" t="n" s="5">
        <f>100.00</f>
        <v>0.0</v>
      </c>
      <c r="K103" t="n" s="5">
        <f>0.00</f>
        <v>0.0</v>
      </c>
      <c r="L103" t="n" s="5">
        <f>0.00</f>
        <v>0.0</v>
      </c>
      <c r="M103" t="n" s="5">
        <f>0.00</f>
        <v>0.0</v>
      </c>
      <c r="N103" t="n" s="5">
        <f>(((((((((((B103)+(C103))+(D103))+(E103))+(F103))+(G103))+(H103))+(I103))+(J103))+(K103))+(L103))+(M103)</f>
        <v>0.0</v>
      </c>
    </row>
    <row r="104">
      <c r="A104" t="s" s="3">
        <v>111</v>
      </c>
      <c r="B104" t="n" s="6">
        <f>((B101)+(B102))+(B103)</f>
        <v>0.0</v>
      </c>
      <c r="C104" t="n" s="6">
        <f>((C101)+(C102))+(C103)</f>
        <v>0.0</v>
      </c>
      <c r="D104" t="n" s="6">
        <f>((D101)+(D102))+(D103)</f>
        <v>0.0</v>
      </c>
      <c r="E104" t="n" s="6">
        <f>((E101)+(E102))+(E103)</f>
        <v>0.0</v>
      </c>
      <c r="F104" t="n" s="6">
        <f>((F101)+(F102))+(F103)</f>
        <v>0.0</v>
      </c>
      <c r="G104" t="n" s="6">
        <f>((G101)+(G102))+(G103)</f>
        <v>0.0</v>
      </c>
      <c r="H104" t="n" s="6">
        <f>((H101)+(H102))+(H103)</f>
        <v>0.0</v>
      </c>
      <c r="I104" t="n" s="6">
        <f>((I101)+(I102))+(I103)</f>
        <v>0.0</v>
      </c>
      <c r="J104" t="n" s="6">
        <f>((J101)+(J102))+(J103)</f>
        <v>0.0</v>
      </c>
      <c r="K104" t="n" s="6">
        <f>((K101)+(K102))+(K103)</f>
        <v>0.0</v>
      </c>
      <c r="L104" t="n" s="6">
        <f>((L101)+(L102))+(L103)</f>
        <v>0.0</v>
      </c>
      <c r="M104" t="n" s="6">
        <f>((M101)+(M102))+(M103)</f>
        <v>0.0</v>
      </c>
      <c r="N104" t="n" s="6">
        <f>(((((((((((B104)+(C104))+(D104))+(E104))+(F104))+(G104))+(H104))+(I104))+(J104))+(K104))+(L104))+(M104)</f>
        <v>0.0</v>
      </c>
    </row>
    <row r="105">
      <c r="A105" t="s" s="3">
        <v>112</v>
      </c>
      <c r="B105" t="n" s="5">
        <f>125.00</f>
        <v>0.0</v>
      </c>
      <c r="C105" t="n" s="5">
        <f>125.00</f>
        <v>0.0</v>
      </c>
      <c r="D105" t="n" s="5">
        <f>125.00</f>
        <v>0.0</v>
      </c>
      <c r="E105" t="n" s="5">
        <f>125.00</f>
        <v>0.0</v>
      </c>
      <c r="F105" t="n" s="5">
        <f>125.00</f>
        <v>0.0</v>
      </c>
      <c r="G105" t="n" s="5">
        <f>125.00</f>
        <v>0.0</v>
      </c>
      <c r="H105" t="n" s="5">
        <f>125.00</f>
        <v>0.0</v>
      </c>
      <c r="I105" t="n" s="5">
        <f>125.00</f>
        <v>0.0</v>
      </c>
      <c r="J105" t="n" s="5">
        <f>125.00</f>
        <v>0.0</v>
      </c>
      <c r="K105" t="n" s="5">
        <f>125.00</f>
        <v>0.0</v>
      </c>
      <c r="L105" t="n" s="5">
        <f>125.00</f>
        <v>0.0</v>
      </c>
      <c r="M105" t="n" s="5">
        <f>125.00</f>
        <v>0.0</v>
      </c>
      <c r="N105" t="n" s="5">
        <f>(((((((((((B105)+(C105))+(D105))+(E105))+(F105))+(G105))+(H105))+(I105))+(J105))+(K105))+(L105))+(M105)</f>
        <v>0.0</v>
      </c>
    </row>
    <row r="106">
      <c r="A106" t="s" s="3">
        <v>113</v>
      </c>
      <c r="B106" t="n" s="5">
        <f>0.00</f>
        <v>0.0</v>
      </c>
      <c r="C106" t="n" s="5">
        <f>0.00</f>
        <v>0.0</v>
      </c>
      <c r="D106" t="n" s="5">
        <f>0.00</f>
        <v>0.0</v>
      </c>
      <c r="E106" t="n" s="5">
        <f>0.00</f>
        <v>0.0</v>
      </c>
      <c r="F106" t="n" s="5">
        <f>0.00</f>
        <v>0.0</v>
      </c>
      <c r="G106" t="n" s="5">
        <f>0.00</f>
        <v>0.0</v>
      </c>
      <c r="H106" t="n" s="5">
        <f>0.00</f>
        <v>0.0</v>
      </c>
      <c r="I106" t="n" s="5">
        <f>100.00</f>
        <v>0.0</v>
      </c>
      <c r="J106" t="n" s="5">
        <f>0.00</f>
        <v>0.0</v>
      </c>
      <c r="K106" t="n" s="5">
        <f>0.00</f>
        <v>0.0</v>
      </c>
      <c r="L106" t="n" s="5">
        <f>0.00</f>
        <v>0.0</v>
      </c>
      <c r="M106" t="n" s="5">
        <f>100.00</f>
        <v>0.0</v>
      </c>
      <c r="N106" t="n" s="5">
        <f>(((((((((((B106)+(C106))+(D106))+(E106))+(F106))+(G106))+(H106))+(I106))+(J106))+(K106))+(L106))+(M106)</f>
        <v>0.0</v>
      </c>
    </row>
    <row r="107">
      <c r="A107" t="s" s="3">
        <v>114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t="n" s="5">
        <f>(((((((((((B107)+(C107))+(D107))+(E107))+(F107))+(G107))+(H107))+(I107))+(J107))+(K107))+(L107))+(M107)</f>
        <v>0.0</v>
      </c>
    </row>
    <row r="108">
      <c r="A108" t="s" s="3">
        <v>115</v>
      </c>
      <c r="B108" t="n" s="5">
        <f>0.00</f>
        <v>0.0</v>
      </c>
      <c r="C108" t="n" s="5">
        <f>0.00</f>
        <v>0.0</v>
      </c>
      <c r="D108" t="n" s="5">
        <f>0.00</f>
        <v>0.0</v>
      </c>
      <c r="E108" t="n" s="5">
        <f>0.00</f>
        <v>0.0</v>
      </c>
      <c r="F108" t="n" s="5">
        <f>25.00</f>
        <v>0.0</v>
      </c>
      <c r="G108" t="n" s="5">
        <f>0.00</f>
        <v>0.0</v>
      </c>
      <c r="H108" t="n" s="5">
        <f>25.00</f>
        <v>0.0</v>
      </c>
      <c r="I108" t="n" s="5">
        <f>0.00</f>
        <v>0.0</v>
      </c>
      <c r="J108" t="n" s="5">
        <f>25.00</f>
        <v>0.0</v>
      </c>
      <c r="K108" t="n" s="5">
        <f>0.00</f>
        <v>0.0</v>
      </c>
      <c r="L108" t="n" s="5">
        <f>25.00</f>
        <v>0.0</v>
      </c>
      <c r="M108" t="n" s="5">
        <f>0.00</f>
        <v>0.0</v>
      </c>
      <c r="N108" t="n" s="5">
        <f>(((((((((((B108)+(C108))+(D108))+(E108))+(F108))+(G108))+(H108))+(I108))+(J108))+(K108))+(L108))+(M108)</f>
        <v>0.0</v>
      </c>
    </row>
    <row r="109">
      <c r="A109" t="s" s="3">
        <v>116</v>
      </c>
      <c r="B109" t="n" s="5">
        <f>0.00</f>
        <v>0.0</v>
      </c>
      <c r="C109" t="n" s="5">
        <f>0.00</f>
        <v>0.0</v>
      </c>
      <c r="D109" t="n" s="5">
        <f>0.00</f>
        <v>0.0</v>
      </c>
      <c r="E109" t="n" s="5">
        <f>0.00</f>
        <v>0.0</v>
      </c>
      <c r="F109" t="n" s="5">
        <f>25.00</f>
        <v>0.0</v>
      </c>
      <c r="G109" t="n" s="5">
        <f>0.00</f>
        <v>0.0</v>
      </c>
      <c r="H109" t="n" s="5">
        <f>25.00</f>
        <v>0.0</v>
      </c>
      <c r="I109" t="n" s="5">
        <f>0.00</f>
        <v>0.0</v>
      </c>
      <c r="J109" t="n" s="5">
        <f>25.00</f>
        <v>0.0</v>
      </c>
      <c r="K109" t="n" s="5">
        <f>0.00</f>
        <v>0.0</v>
      </c>
      <c r="L109" t="n" s="5">
        <f>25.00</f>
        <v>0.0</v>
      </c>
      <c r="M109" t="n" s="5">
        <f>0.00</f>
        <v>0.0</v>
      </c>
      <c r="N109" t="n" s="5">
        <f>(((((((((((B109)+(C109))+(D109))+(E109))+(F109))+(G109))+(H109))+(I109))+(J109))+(K109))+(L109))+(M109)</f>
        <v>0.0</v>
      </c>
    </row>
    <row r="110">
      <c r="A110" t="s" s="3">
        <v>117</v>
      </c>
      <c r="B110" t="n" s="5">
        <f>25.00</f>
        <v>0.0</v>
      </c>
      <c r="C110" t="n" s="5">
        <f>25.00</f>
        <v>0.0</v>
      </c>
      <c r="D110" t="n" s="5">
        <f>25.00</f>
        <v>0.0</v>
      </c>
      <c r="E110" t="n" s="5">
        <f>25.00</f>
        <v>0.0</v>
      </c>
      <c r="F110" t="n" s="5">
        <f>25.00</f>
        <v>0.0</v>
      </c>
      <c r="G110" t="n" s="5">
        <f>25.00</f>
        <v>0.0</v>
      </c>
      <c r="H110" t="n" s="5">
        <f>25.00</f>
        <v>0.0</v>
      </c>
      <c r="I110" t="n" s="5">
        <f>25.00</f>
        <v>0.0</v>
      </c>
      <c r="J110" t="n" s="5">
        <f>25.00</f>
        <v>0.0</v>
      </c>
      <c r="K110" t="n" s="5">
        <f>25.00</f>
        <v>0.0</v>
      </c>
      <c r="L110" t="n" s="5">
        <f>25.00</f>
        <v>0.0</v>
      </c>
      <c r="M110" t="n" s="5">
        <f>25.00</f>
        <v>0.0</v>
      </c>
      <c r="N110" t="n" s="5">
        <f>(((((((((((B110)+(C110))+(D110))+(E110))+(F110))+(G110))+(H110))+(I110))+(J110))+(K110))+(L110))+(M110)</f>
        <v>0.0</v>
      </c>
    </row>
    <row r="111">
      <c r="A111" t="s" s="3">
        <v>118</v>
      </c>
      <c r="B111" t="n" s="6">
        <f>(((B107)+(B108))+(B109))+(B110)</f>
        <v>0.0</v>
      </c>
      <c r="C111" t="n" s="6">
        <f>(((C107)+(C108))+(C109))+(C110)</f>
        <v>0.0</v>
      </c>
      <c r="D111" t="n" s="6">
        <f>(((D107)+(D108))+(D109))+(D110)</f>
        <v>0.0</v>
      </c>
      <c r="E111" t="n" s="6">
        <f>(((E107)+(E108))+(E109))+(E110)</f>
        <v>0.0</v>
      </c>
      <c r="F111" t="n" s="6">
        <f>(((F107)+(F108))+(F109))+(F110)</f>
        <v>0.0</v>
      </c>
      <c r="G111" t="n" s="6">
        <f>(((G107)+(G108))+(G109))+(G110)</f>
        <v>0.0</v>
      </c>
      <c r="H111" t="n" s="6">
        <f>(((H107)+(H108))+(H109))+(H110)</f>
        <v>0.0</v>
      </c>
      <c r="I111" t="n" s="6">
        <f>(((I107)+(I108))+(I109))+(I110)</f>
        <v>0.0</v>
      </c>
      <c r="J111" t="n" s="6">
        <f>(((J107)+(J108))+(J109))+(J110)</f>
        <v>0.0</v>
      </c>
      <c r="K111" t="n" s="6">
        <f>(((K107)+(K108))+(K109))+(K110)</f>
        <v>0.0</v>
      </c>
      <c r="L111" t="n" s="6">
        <f>(((L107)+(L108))+(L109))+(L110)</f>
        <v>0.0</v>
      </c>
      <c r="M111" t="n" s="6">
        <f>(((M107)+(M108))+(M109))+(M110)</f>
        <v>0.0</v>
      </c>
      <c r="N111" t="n" s="6">
        <f>(((((((((((B111)+(C111))+(D111))+(E111))+(F111))+(G111))+(H111))+(I111))+(J111))+(K111))+(L111))+(M111)</f>
        <v>0.0</v>
      </c>
    </row>
    <row r="112">
      <c r="A112" t="s" s="3">
        <v>119</v>
      </c>
      <c r="B112" t="n" s="5">
        <f>83.89</f>
        <v>0.0</v>
      </c>
      <c r="C112" t="n" s="5">
        <f>83.89</f>
        <v>0.0</v>
      </c>
      <c r="D112" t="n" s="5">
        <f>83.89</f>
        <v>0.0</v>
      </c>
      <c r="E112" t="n" s="5">
        <f>83.89</f>
        <v>0.0</v>
      </c>
      <c r="F112" t="n" s="5">
        <f>83.89</f>
        <v>0.0</v>
      </c>
      <c r="G112" t="n" s="5">
        <f>83.89</f>
        <v>0.0</v>
      </c>
      <c r="H112" t="n" s="5">
        <f>83.89</f>
        <v>0.0</v>
      </c>
      <c r="I112" t="n" s="5">
        <f>83.89</f>
        <v>0.0</v>
      </c>
      <c r="J112" t="n" s="5">
        <f>83.89</f>
        <v>0.0</v>
      </c>
      <c r="K112" t="n" s="5">
        <f>83.89</f>
        <v>0.0</v>
      </c>
      <c r="L112" t="n" s="5">
        <f>83.89</f>
        <v>0.0</v>
      </c>
      <c r="M112" t="n" s="5">
        <f>83.89</f>
        <v>0.0</v>
      </c>
      <c r="N112" t="n" s="5">
        <f>(((((((((((B112)+(C112))+(D112))+(E112))+(F112))+(G112))+(H112))+(I112))+(J112))+(K112))+(L112))+(M112)</f>
        <v>0.0</v>
      </c>
    </row>
    <row r="113">
      <c r="A113" t="s" s="3">
        <v>120</v>
      </c>
      <c r="B113" t="n" s="6">
        <f>(((((((((((((((((((((((B40)+(B44))+(B47))+(B50))+(B58))+(B69))+(B70))+(B71))+(B72))+(B73))+(B80))+(B81))+(B84))+(B85))+(B86))+(B87))+(B95))+(B99))+(B100))+(B104))+(B105))+(B106))+(B111))+(B112)</f>
        <v>0.0</v>
      </c>
      <c r="C113" t="n" s="6">
        <f>(((((((((((((((((((((((C40)+(C44))+(C47))+(C50))+(C58))+(C69))+(C70))+(C71))+(C72))+(C73))+(C80))+(C81))+(C84))+(C85))+(C86))+(C87))+(C95))+(C99))+(C100))+(C104))+(C105))+(C106))+(C111))+(C112)</f>
        <v>0.0</v>
      </c>
      <c r="D113" t="n" s="6">
        <f>(((((((((((((((((((((((D40)+(D44))+(D47))+(D50))+(D58))+(D69))+(D70))+(D71))+(D72))+(D73))+(D80))+(D81))+(D84))+(D85))+(D86))+(D87))+(D95))+(D99))+(D100))+(D104))+(D105))+(D106))+(D111))+(D112)</f>
        <v>0.0</v>
      </c>
      <c r="E113" t="n" s="6">
        <f>(((((((((((((((((((((((E40)+(E44))+(E47))+(E50))+(E58))+(E69))+(E70))+(E71))+(E72))+(E73))+(E80))+(E81))+(E84))+(E85))+(E86))+(E87))+(E95))+(E99))+(E100))+(E104))+(E105))+(E106))+(E111))+(E112)</f>
        <v>0.0</v>
      </c>
      <c r="F113" t="n" s="6">
        <f>(((((((((((((((((((((((F40)+(F44))+(F47))+(F50))+(F58))+(F69))+(F70))+(F71))+(F72))+(F73))+(F80))+(F81))+(F84))+(F85))+(F86))+(F87))+(F95))+(F99))+(F100))+(F104))+(F105))+(F106))+(F111))+(F112)</f>
        <v>0.0</v>
      </c>
      <c r="G113" t="n" s="6">
        <f>(((((((((((((((((((((((G40)+(G44))+(G47))+(G50))+(G58))+(G69))+(G70))+(G71))+(G72))+(G73))+(G80))+(G81))+(G84))+(G85))+(G86))+(G87))+(G95))+(G99))+(G100))+(G104))+(G105))+(G106))+(G111))+(G112)</f>
        <v>0.0</v>
      </c>
      <c r="H113" t="n" s="6">
        <f>(((((((((((((((((((((((H40)+(H44))+(H47))+(H50))+(H58))+(H69))+(H70))+(H71))+(H72))+(H73))+(H80))+(H81))+(H84))+(H85))+(H86))+(H87))+(H95))+(H99))+(H100))+(H104))+(H105))+(H106))+(H111))+(H112)</f>
        <v>0.0</v>
      </c>
      <c r="I113" t="n" s="6">
        <f>(((((((((((((((((((((((I40)+(I44))+(I47))+(I50))+(I58))+(I69))+(I70))+(I71))+(I72))+(I73))+(I80))+(I81))+(I84))+(I85))+(I86))+(I87))+(I95))+(I99))+(I100))+(I104))+(I105))+(I106))+(I111))+(I112)</f>
        <v>0.0</v>
      </c>
      <c r="J113" t="n" s="6">
        <f>(((((((((((((((((((((((J40)+(J44))+(J47))+(J50))+(J58))+(J69))+(J70))+(J71))+(J72))+(J73))+(J80))+(J81))+(J84))+(J85))+(J86))+(J87))+(J95))+(J99))+(J100))+(J104))+(J105))+(J106))+(J111))+(J112)</f>
        <v>0.0</v>
      </c>
      <c r="K113" t="n" s="6">
        <f>(((((((((((((((((((((((K40)+(K44))+(K47))+(K50))+(K58))+(K69))+(K70))+(K71))+(K72))+(K73))+(K80))+(K81))+(K84))+(K85))+(K86))+(K87))+(K95))+(K99))+(K100))+(K104))+(K105))+(K106))+(K111))+(K112)</f>
        <v>0.0</v>
      </c>
      <c r="L113" t="n" s="6">
        <f>(((((((((((((((((((((((L40)+(L44))+(L47))+(L50))+(L58))+(L69))+(L70))+(L71))+(L72))+(L73))+(L80))+(L81))+(L84))+(L85))+(L86))+(L87))+(L95))+(L99))+(L100))+(L104))+(L105))+(L106))+(L111))+(L112)</f>
        <v>0.0</v>
      </c>
      <c r="M113" t="n" s="6">
        <f>(((((((((((((((((((((((M40)+(M44))+(M47))+(M50))+(M58))+(M69))+(M70))+(M71))+(M72))+(M73))+(M80))+(M81))+(M84))+(M85))+(M86))+(M87))+(M95))+(M99))+(M100))+(M104))+(M105))+(M106))+(M111))+(M112)</f>
        <v>0.0</v>
      </c>
      <c r="N113" t="n" s="6">
        <f>(((((((((((B113)+(C113))+(D113))+(E113))+(F113))+(G113))+(H113))+(I113))+(J113))+(K113))+(L113))+(M113)</f>
        <v>0.0</v>
      </c>
    </row>
    <row r="114">
      <c r="A114" t="s" s="3">
        <v>121</v>
      </c>
      <c r="B114" t="n" s="6">
        <f>(B31)-(B113)</f>
        <v>0.0</v>
      </c>
      <c r="C114" t="n" s="6">
        <f>(C31)-(C113)</f>
        <v>0.0</v>
      </c>
      <c r="D114" t="n" s="6">
        <f>(D31)-(D113)</f>
        <v>0.0</v>
      </c>
      <c r="E114" t="n" s="6">
        <f>(E31)-(E113)</f>
        <v>0.0</v>
      </c>
      <c r="F114" t="n" s="6">
        <f>(F31)-(F113)</f>
        <v>0.0</v>
      </c>
      <c r="G114" t="n" s="6">
        <f>(G31)-(G113)</f>
        <v>0.0</v>
      </c>
      <c r="H114" t="n" s="6">
        <f>(H31)-(H113)</f>
        <v>0.0</v>
      </c>
      <c r="I114" t="n" s="6">
        <f>(I31)-(I113)</f>
        <v>0.0</v>
      </c>
      <c r="J114" t="n" s="6">
        <f>(J31)-(J113)</f>
        <v>0.0</v>
      </c>
      <c r="K114" t="n" s="6">
        <f>(K31)-(K113)</f>
        <v>0.0</v>
      </c>
      <c r="L114" t="n" s="6">
        <f>(L31)-(L113)</f>
        <v>0.0</v>
      </c>
      <c r="M114" t="n" s="6">
        <f>(M31)-(M113)</f>
        <v>0.0</v>
      </c>
      <c r="N114" t="n" s="6">
        <f>(((((((((((B114)+(C114))+(D114))+(E114))+(F114))+(G114))+(H114))+(I114))+(J114))+(K114))+(L114))+(M114)</f>
        <v>0.0</v>
      </c>
    </row>
    <row r="115">
      <c r="A115" t="s" s="3">
        <v>122</v>
      </c>
      <c r="B115" t="n" s="7">
        <f>(B114)+(0)</f>
        <v>0.0</v>
      </c>
      <c r="C115" t="n" s="7">
        <f>(C114)+(0)</f>
        <v>0.0</v>
      </c>
      <c r="D115" t="n" s="7">
        <f>(D114)+(0)</f>
        <v>0.0</v>
      </c>
      <c r="E115" t="n" s="7">
        <f>(E114)+(0)</f>
        <v>0.0</v>
      </c>
      <c r="F115" t="n" s="7">
        <f>(F114)+(0)</f>
        <v>0.0</v>
      </c>
      <c r="G115" t="n" s="7">
        <f>(G114)+(0)</f>
        <v>0.0</v>
      </c>
      <c r="H115" t="n" s="7">
        <f>(H114)+(0)</f>
        <v>0.0</v>
      </c>
      <c r="I115" t="n" s="7">
        <f>(I114)+(0)</f>
        <v>0.0</v>
      </c>
      <c r="J115" t="n" s="7">
        <f>(J114)+(0)</f>
        <v>0.0</v>
      </c>
      <c r="K115" t="n" s="7">
        <f>(K114)+(0)</f>
        <v>0.0</v>
      </c>
      <c r="L115" t="n" s="7">
        <f>(L114)+(0)</f>
        <v>0.0</v>
      </c>
      <c r="M115" t="n" s="7">
        <f>(M114)+(0)</f>
        <v>0.0</v>
      </c>
      <c r="N115" t="n" s="7">
        <f>(((((((((((B115)+(C115))+(D115))+(E115))+(F115))+(G115))+(H115))+(I115))+(J115))+(K115))+(L115))+(M115)</f>
        <v>0.0</v>
      </c>
    </row>
    <row r="116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9">
      <c r="A119" s="8" t="s">
        <v>123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</sheetData>
  <mergeCells count="4">
    <mergeCell ref="A119:N119"/>
    <mergeCell ref="A1:N1"/>
    <mergeCell ref="A2:N2"/>
    <mergeCell ref="A3:N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2022-05-18T16:08:25Z</dcterms:created>
  <dc:creator>Apache POI</dc:creator>
</cp:coreProperties>
</file>